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xr:revisionPtr revIDLastSave="0" documentId="13_ncr:1_{52115637-12BF-47DA-B881-B83C5506E6A2}" xr6:coauthVersionLast="45" xr6:coauthVersionMax="45" xr10:uidLastSave="{00000000-0000-0000-0000-000000000000}"/>
  <bookViews>
    <workbookView xWindow="1860" yWindow="1860" windowWidth="21600" windowHeight="12345" xr2:uid="{00000000-000D-0000-FFFF-FFFF00000000}"/>
  </bookViews>
  <sheets>
    <sheet name="操作説明" sheetId="4" r:id="rId1"/>
    <sheet name="集計シート" sheetId="3" r:id="rId2"/>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<sst xmlns="http://schemas.openxmlformats.org/spreadsheetml/2006/main" count="142" uniqueCount="132">
  <si>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</si>
  <si>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</si>
  <si>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</si>
  <si>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時給</t>
    <rPh sb="0" eb="2">
      <t>ジキュウ</t>
    </rPh>
    <phoneticPr fontId="2"/>
  </si>
  <si>
    <t>総支給額</t>
    <rPh sb="0" eb="1">
      <t>ソウ</t>
    </rPh>
    <rPh sb="1" eb="4">
      <t>シキュウガク</t>
    </rPh>
    <phoneticPr fontId="2"/>
  </si>
  <si>
    <t>白いエリアに貼り付けしてください。</t>
    <rPh sb="0" eb="1">
      <t>シロ</t>
    </rPh>
    <rPh sb="6" eb="7">
      <t>ハ</t>
    </rPh>
    <rPh sb="8" eb="9">
      <t>ツ</t>
    </rPh>
    <phoneticPr fontId="2"/>
  </si>
  <si>
    <t>出勤日数</t>
    <rPh sb="0" eb="2">
      <t>シュッキン</t>
    </rPh>
    <rPh sb="2" eb="4">
      <t>ニッスウ</t>
    </rPh>
    <phoneticPr fontId="2"/>
  </si>
  <si>
    <t>交通費日額</t>
    <rPh sb="0" eb="3">
      <t>コウツウヒ</t>
    </rPh>
    <phoneticPr fontId="2"/>
  </si>
  <si>
    <t>深夜割増時間</t>
    <rPh sb="0" eb="2">
      <t>シンヤ</t>
    </rPh>
    <rPh sb="2" eb="4">
      <t>ワリマシ</t>
    </rPh>
    <rPh sb="4" eb="6">
      <t>ジカン</t>
    </rPh>
    <phoneticPr fontId="2"/>
  </si>
  <si>
    <t>深夜割増支給額</t>
    <rPh sb="0" eb="2">
      <t>シンヤ</t>
    </rPh>
    <rPh sb="2" eb="4">
      <t>ワリマシ</t>
    </rPh>
    <rPh sb="4" eb="7">
      <t>シキュウガク</t>
    </rPh>
    <phoneticPr fontId="2"/>
  </si>
  <si>
    <t>基本給支給額</t>
    <rPh sb="0" eb="3">
      <t>キホンキュウ</t>
    </rPh>
    <rPh sb="3" eb="6">
      <t>シキュウガク</t>
    </rPh>
    <phoneticPr fontId="2"/>
  </si>
  <si>
    <t>深夜割増単価</t>
    <rPh sb="0" eb="2">
      <t>シンヤ</t>
    </rPh>
    <rPh sb="2" eb="4">
      <t>ワリマシ</t>
    </rPh>
    <rPh sb="4" eb="6">
      <t>タンカ</t>
    </rPh>
    <phoneticPr fontId="2"/>
  </si>
  <si>
    <t>コード</t>
    <phoneticPr fontId="2"/>
  </si>
  <si>
    <t>深夜割増範囲</t>
    <rPh sb="0" eb="2">
      <t>シンヤ</t>
    </rPh>
    <rPh sb="2" eb="4">
      <t>ワリマシ</t>
    </rPh>
    <rPh sb="4" eb="6">
      <t>ハンイ</t>
    </rPh>
    <phoneticPr fontId="2"/>
  </si>
  <si>
    <t>～</t>
    <phoneticPr fontId="2"/>
  </si>
  <si>
    <t>深夜割増</t>
    <rPh sb="0" eb="2">
      <t>シンヤ</t>
    </rPh>
    <rPh sb="2" eb="4">
      <t>ワリマシ</t>
    </rPh>
    <phoneticPr fontId="2"/>
  </si>
  <si>
    <t>交通費支給額</t>
    <rPh sb="0" eb="3">
      <t>コウツウヒ</t>
    </rPh>
    <rPh sb="3" eb="6">
      <t>シキュウガク</t>
    </rPh>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</si>
  <si>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</si>
  <si>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</si>
  <si>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</si>
  <si>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</si>
  <si>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</si>
  <si>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</si>
  <si>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</si>
  <si>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</si>
  <si>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</si>
  <si>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</si>
  <si>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</si>
  <si>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</si>
  <si>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</si>
  <si>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</si>
  <si>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</si>
  <si>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休憩丸め（単位：分）</t>
    <rPh sb="0" eb="2">
      <t>キュウケイ</t>
    </rPh>
    <rPh sb="2" eb="3">
      <t>マル</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</si>
  <si>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</si>
  <si>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</si>
  <si>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</si>
  <si>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</si>
  <si>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</si>
  <si>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</si>
  <si>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</si>
  <si>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</si>
  <si>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</si>
  <si>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勤務時間</t>
    <rPh sb="0" eb="2">
      <t>キンム</t>
    </rPh>
    <rPh sb="2" eb="4">
      <t>ジカン</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</si>
  <si>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</si>
  <si>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</si>
  <si>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</si>
  <si>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</si>
  <si>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</si>
  <si>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</si>
  <si>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休日割増時間</t>
    <rPh sb="0" eb="2">
      <t>キュウジツ</t>
    </rPh>
    <rPh sb="2" eb="4">
      <t>ワリマシ</t>
    </rPh>
    <rPh sb="4" eb="6">
      <t>ジカン</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</si>
  <si>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</si>
  <si>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</si>
  <si>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</si>
  <si>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</si>
  <si>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</si>
  <si>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</si>
  <si>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</si>
  <si>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</si>
  <si>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</si>
  <si>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休日割増</t>
    <rPh sb="0" eb="2">
      <t>キュウジツ</t>
    </rPh>
    <rPh sb="2" eb="4">
      <t>ワリマシ</t>
    </rPh>
    <phoneticPr fontId="2"/>
  </si>
  <si>
    <t>休日選択
（入力用）</t>
    <rPh sb="0" eb="2">
      <t>キュウジツ</t>
    </rPh>
    <rPh sb="2" eb="4">
      <t>センタク</t>
    </rPh>
    <rPh sb="6" eb="9">
      <t>ニュウリョクヨウ</t>
    </rPh>
    <phoneticPr fontId="2"/>
  </si>
  <si>
    <t>休日割増単価</t>
    <rPh sb="0" eb="2">
      <t>キュウジツ</t>
    </rPh>
    <rPh sb="2" eb="4">
      <t>ワリマシ</t>
    </rPh>
    <rPh sb="4" eb="6">
      <t>タンカ</t>
    </rPh>
    <phoneticPr fontId="2"/>
  </si>
  <si>
    <t>休日割増支給額</t>
    <rPh sb="0" eb="2">
      <t>キュウジツ</t>
    </rPh>
    <rPh sb="2" eb="4">
      <t>ワリマシ</t>
    </rPh>
    <rPh sb="4" eb="7">
      <t>シキュウガク</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</si>
  <si>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</si>
  <si>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</si>
  <si>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</si>
  <si>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</si>
  <si>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</si>
  <si>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</si>
  <si>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</si>
  <si>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</si>
  <si>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</si>
  <si>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</si>
  <si>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</si>
  <si>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</si>
  <si>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</si>
  <si>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</si>
  <si>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深夜割増の計算機能を使用しない場合においても、時刻は設定してください。</t>
    <rPh sb="0" eb="2">
      <t>シンヤ</t>
    </rPh>
    <rPh sb="2" eb="4">
      <t>ワリマシ</t>
    </rPh>
    <rPh sb="5" eb="7">
      <t>ケイサン</t>
    </rPh>
    <rPh sb="7" eb="9">
      <t>キノウ</t>
    </rPh>
    <rPh sb="10" eb="12">
      <t>シヨウ</t>
    </rPh>
    <rPh sb="15" eb="17">
      <t>バアイ</t>
    </rPh>
    <rPh sb="23" eb="25">
      <t>ジコク</t>
    </rPh>
    <rPh sb="26" eb="28">
      <t>セッテイ</t>
    </rPh>
    <phoneticPr fontId="2"/>
  </si>
  <si>
    <r>
      <t>深夜割増時給の</t>
    </r>
    <r>
      <rPr>
        <b/>
        <sz val="11"/>
        <rFont val="ＭＳ Ｐゴシック"/>
        <family val="3"/>
        <charset val="128"/>
      </rPr>
      <t>単価を0円で登録</t>
    </r>
    <r>
      <rPr>
        <sz val="11"/>
        <rFont val="ＭＳ Ｐゴシック"/>
        <family val="3"/>
        <charset val="128"/>
      </rPr>
      <t>しておけば、深夜割増は給与に計算されません。</t>
    </r>
    <rPh sb="0" eb="2">
      <t>シンヤ</t>
    </rPh>
    <rPh sb="2" eb="4">
      <t>ワリマ</t>
    </rPh>
    <rPh sb="4" eb="6">
      <t>ジキュウ</t>
    </rPh>
    <rPh sb="7" eb="9">
      <t>タンカ</t>
    </rPh>
    <rPh sb="11" eb="12">
      <t>エン</t>
    </rPh>
    <rPh sb="13" eb="15">
      <t>トウロク</t>
    </rPh>
    <rPh sb="21" eb="23">
      <t>シンヤ</t>
    </rPh>
    <rPh sb="23" eb="25">
      <t>ワリマシ</t>
    </rPh>
    <rPh sb="26" eb="28">
      <t>キュウヨ</t>
    </rPh>
    <rPh sb="29" eb="31">
      <t>ケイサン</t>
    </rPh>
    <phoneticPr fontId="2"/>
  </si>
  <si>
    <t>休憩切上単位</t>
    <rPh sb="0" eb="2">
      <t>キュウケイ</t>
    </rPh>
    <rPh sb="2" eb="3">
      <t>キ</t>
    </rPh>
    <rPh sb="3" eb="4">
      <t>ア</t>
    </rPh>
    <rPh sb="4" eb="6">
      <t>タンイ</t>
    </rPh>
    <phoneticPr fontId="2"/>
  </si>
  <si>
    <t>休憩の切り上げ単位の設定です。休憩の場合、出勤・退勤と違い、時間の長さに対しての丸め処理となります。</t>
    <rPh sb="0" eb="2">
      <t>キュウケイ</t>
    </rPh>
    <rPh sb="3" eb="4">
      <t>キ</t>
    </rPh>
    <rPh sb="5" eb="6">
      <t>ア</t>
    </rPh>
    <rPh sb="7" eb="9">
      <t>タンイ</t>
    </rPh>
    <rPh sb="10" eb="12">
      <t>セッテイ</t>
    </rPh>
    <rPh sb="15" eb="17">
      <t>キュウケイ</t>
    </rPh>
    <rPh sb="18" eb="20">
      <t>バアイ</t>
    </rPh>
    <rPh sb="21" eb="23">
      <t>シュッキン</t>
    </rPh>
    <rPh sb="24" eb="26">
      <t>タイキン</t>
    </rPh>
    <rPh sb="27" eb="28">
      <t>チガ</t>
    </rPh>
    <rPh sb="30" eb="32">
      <t>ジカン</t>
    </rPh>
    <rPh sb="33" eb="34">
      <t>ナガ</t>
    </rPh>
    <rPh sb="36" eb="37">
      <t>タイ</t>
    </rPh>
    <rPh sb="40" eb="41">
      <t>マル</t>
    </rPh>
    <rPh sb="42" eb="44">
      <t>ショリ</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</si>
  <si>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</si>
  <si>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休憩時間丸めを15分で設定した場合の計算例　　</t>
    <rPh sb="0" eb="2">
      <t>キュウケイ</t>
    </rPh>
    <rPh sb="2" eb="4">
      <t>ジカン</t>
    </rPh>
    <rPh sb="4" eb="5">
      <t>マル</t>
    </rPh>
    <rPh sb="9" eb="10">
      <t>フン</t>
    </rPh>
    <rPh sb="11" eb="13">
      <t>セッテイ</t>
    </rPh>
    <rPh sb="15" eb="17">
      <t>バアイ</t>
    </rPh>
    <rPh sb="18" eb="20">
      <t>ケイサン</t>
    </rPh>
    <rPh sb="20" eb="21">
      <t>レイ</t>
    </rPh>
    <phoneticPr fontId="2"/>
  </si>
  <si>
    <t>休憩時間データ</t>
    <rPh sb="0" eb="2">
      <t>キュウケイ</t>
    </rPh>
    <rPh sb="2" eb="4">
      <t>ジカン</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</si>
  <si>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</si>
  <si>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</si>
  <si>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</si>
  <si>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</si>
  <si>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</si>
  <si>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</si>
  <si>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</si>
  <si>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</si>
  <si>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</si>
  <si>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</si>
  <si>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</si>
  <si>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</si>
  <si>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</si>
  <si>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</si>
  <si>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</si>
  <si>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</si>
  <si>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</si>
  <si>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</si>
  <si>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</si>
  <si>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</si>
  <si>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</si>
  <si>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■時給設定について</t>
    <rPh sb="1" eb="3">
      <t>ジキュウ</t>
    </rPh>
    <rPh sb="3" eb="5">
      <t>セッテイ</t>
    </rPh>
    <phoneticPr fontId="2"/>
  </si>
  <si>
    <t>白いセルが入力可能な箇所です。</t>
    <rPh sb="0" eb="1">
      <t>シロ</t>
    </rPh>
    <rPh sb="5" eb="7">
      <t>ニュウリョク</t>
    </rPh>
    <rPh sb="7" eb="9">
      <t>カノウ</t>
    </rPh>
    <rPh sb="10" eb="12">
      <t>カショ</t>
    </rPh>
    <phoneticPr fontId="2"/>
  </si>
  <si>
    <t>自分で入力してください。</t>
    <rPh sb="0" eb="2">
      <t>ジブン</t>
    </rPh>
    <rPh sb="3" eb="5">
      <t>ニュウリョク</t>
    </rPh>
    <phoneticPr fontId="2"/>
  </si>
  <si>
    <t>通常時給です。（割増のない時給）</t>
    <rPh sb="0" eb="2">
      <t>ツウジョウ</t>
    </rPh>
    <rPh sb="2" eb="4">
      <t>ジキュウ</t>
    </rPh>
    <rPh sb="8" eb="10">
      <t>ワリマシ</t>
    </rPh>
    <rPh sb="13" eb="15">
      <t>ジキュウ</t>
    </rPh>
    <phoneticPr fontId="2"/>
  </si>
  <si>
    <t>深夜割増時給の割増分だけ入力してください。　深夜時間帯の時給ではありませんのでご注意を。　金額入力です。</t>
    <rPh sb="0" eb="2">
      <t>シンヤ</t>
    </rPh>
    <rPh sb="2" eb="4">
      <t>ワリマシ</t>
    </rPh>
    <rPh sb="4" eb="6">
      <t>ジキュウ</t>
    </rPh>
    <rPh sb="7" eb="9">
      <t>ワリマシ</t>
    </rPh>
    <rPh sb="9" eb="10">
      <t>ブン</t>
    </rPh>
    <rPh sb="12" eb="14">
      <t>ニュウリョク</t>
    </rPh>
    <rPh sb="22" eb="24">
      <t>シンヤ</t>
    </rPh>
    <rPh sb="24" eb="26">
      <t>ジカン</t>
    </rPh>
    <rPh sb="26" eb="27">
      <t>タイ</t>
    </rPh>
    <rPh sb="28" eb="30">
      <t>ジキュウ</t>
    </rPh>
    <rPh sb="40" eb="42">
      <t>チュウイ</t>
    </rPh>
    <rPh sb="45" eb="47">
      <t>キンガク</t>
    </rPh>
    <rPh sb="47" eb="49">
      <t>ニュウリョク</t>
    </rPh>
    <phoneticPr fontId="2"/>
  </si>
  <si>
    <t>休日割増時給の割増分だけ入力してください。　休日の時給ではありませんのでご注意を。　金額入力です。</t>
    <rPh sb="0" eb="2">
      <t>キュウジツ</t>
    </rPh>
    <rPh sb="2" eb="4">
      <t>ワリマシ</t>
    </rPh>
    <rPh sb="4" eb="6">
      <t>ジキュウ</t>
    </rPh>
    <rPh sb="7" eb="9">
      <t>ワリマシ</t>
    </rPh>
    <rPh sb="9" eb="10">
      <t>ブン</t>
    </rPh>
    <rPh sb="12" eb="14">
      <t>ニュウリョク</t>
    </rPh>
    <rPh sb="22" eb="24">
      <t>キュウジツ</t>
    </rPh>
    <rPh sb="25" eb="27">
      <t>ジキュウ</t>
    </rPh>
    <rPh sb="37" eb="39">
      <t>チュウイ</t>
    </rPh>
    <rPh sb="42" eb="44">
      <t>キンガク</t>
    </rPh>
    <rPh sb="44" eb="46">
      <t>ニュウリョク</t>
    </rPh>
    <phoneticPr fontId="2"/>
  </si>
  <si>
    <t>休日の深夜の勤務は、休日と深夜のそれぞれの割増分が加算されるようになっていますのでご安心ください。</t>
    <rPh sb="0" eb="2">
      <t>キュウジツ</t>
    </rPh>
    <rPh sb="3" eb="5">
      <t>シンヤ</t>
    </rPh>
    <rPh sb="6" eb="8">
      <t>キンム</t>
    </rPh>
    <rPh sb="10" eb="12">
      <t>キュウジツ</t>
    </rPh>
    <rPh sb="13" eb="15">
      <t>シンヤ</t>
    </rPh>
    <rPh sb="21" eb="23">
      <t>ワリマシ</t>
    </rPh>
    <rPh sb="23" eb="24">
      <t>ブン</t>
    </rPh>
    <rPh sb="25" eb="27">
      <t>カサン</t>
    </rPh>
    <rPh sb="42" eb="44">
      <t>アンシン</t>
    </rPh>
    <phoneticPr fontId="2"/>
  </si>
  <si>
    <t>■データの貼り付け</t>
    <rPh sb="5" eb="6">
      <t>ハ</t>
    </rPh>
    <rPh sb="7" eb="8">
      <t>ツ</t>
    </rPh>
    <phoneticPr fontId="2"/>
  </si>
  <si>
    <t>交通費日額</t>
    <rPh sb="0" eb="3">
      <t>コウツウヒ</t>
    </rPh>
    <rPh sb="3" eb="5">
      <t>ニチガク</t>
    </rPh>
    <phoneticPr fontId="2"/>
  </si>
  <si>
    <t>往復の交通費（日額）を登録します。</t>
    <rPh sb="0" eb="2">
      <t>オウフク</t>
    </rPh>
    <rPh sb="3" eb="6">
      <t>コウツウヒ</t>
    </rPh>
    <rPh sb="7" eb="9">
      <t>ニチガク</t>
    </rPh>
    <rPh sb="11" eb="13">
      <t>トウロク</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</si>
  <si>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</si>
  <si>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</si>
  <si>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</si>
  <si>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</si>
  <si>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</si>
  <si>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交通費上限
（定期代）</t>
    <rPh sb="0" eb="3">
      <t>コウツウヒ</t>
    </rPh>
    <rPh sb="3" eb="5">
      <t>ジョウゲン</t>
    </rPh>
    <rPh sb="7" eb="10">
      <t>テイキダイ</t>
    </rPh>
    <phoneticPr fontId="2"/>
  </si>
  <si>
    <t>交通費上限</t>
    <rPh sb="0" eb="3">
      <t>コウツウヒ</t>
    </rPh>
    <rPh sb="3" eb="5">
      <t>ジョウゲン</t>
    </rPh>
    <phoneticPr fontId="2"/>
  </si>
  <si>
    <t>入力は任意です。入力した場合は、日額交通費の合計金額と、交通費上限金額の大きいほうを交通費支給金額として採用します。</t>
    <rPh sb="0" eb="2">
      <t>ニュウリョク</t>
    </rPh>
    <rPh sb="3" eb="5">
      <t>ニンイ</t>
    </rPh>
    <rPh sb="8" eb="10">
      <t>ニュウリョク</t>
    </rPh>
    <rPh sb="12" eb="14">
      <t>バアイ</t>
    </rPh>
    <rPh sb="16" eb="18">
      <t>ニチガク</t>
    </rPh>
    <rPh sb="18" eb="21">
      <t>コウツウヒ</t>
    </rPh>
    <rPh sb="22" eb="24">
      <t>ゴウケイ</t>
    </rPh>
    <rPh sb="24" eb="26">
      <t>キンガク</t>
    </rPh>
    <rPh sb="28" eb="31">
      <t>コウツウヒ</t>
    </rPh>
    <rPh sb="31" eb="33">
      <t>ジョウゲン</t>
    </rPh>
    <rPh sb="33" eb="35">
      <t>キンガク</t>
    </rPh>
    <rPh sb="36" eb="37">
      <t>オオ</t>
    </rPh>
    <rPh sb="42" eb="45">
      <t>コウツウヒ</t>
    </rPh>
    <rPh sb="45" eb="47">
      <t>シキュウ</t>
    </rPh>
    <rPh sb="47" eb="49">
      <t>キンガク</t>
    </rPh>
    <rPh sb="52" eb="54">
      <t>サイヨウ</t>
    </rPh>
    <phoneticPr fontId="2"/>
  </si>
  <si>
    <t>終業時刻</t>
    <rPh sb="0" eb="2">
      <t>シュウギョウ</t>
    </rPh>
    <rPh sb="2" eb="4">
      <t>ジコク</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</si>
  <si>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</si>
  <si>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</si>
  <si>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</si>
  <si>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</si>
  <si>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</si>
  <si>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2026・8・15更新</t>
    <rPh sb="9" eb="11">
      <t>コウシン</t>
    </rPh>
    <phoneticPr fontId="2"/>
  </si>
  <si>
    <t>時給アルバイト版v1.4</t>
    <rPh sb="0" eb="2">
      <t>ジキュウ</t>
    </rPh>
    <rPh sb="7" eb="8">
      <t>バン</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</si>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</sst>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h]:mm"/>
    <numFmt numFmtId="179" formatCode="#,##0_);[Red]\(#,##0\)"/>
    <numFmt numFmtId="180" formatCode="#,##0_ "/>
  </numFmts>
  <fonts count="13"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0"/>
      <color theme="0"/>
      <name val="ＭＳ Ｐゴシック"/>
      <family val="3"/>
      <charset val="128"/>
    </font>
    <font>
      <sz val="11"/>
      <color theme="0"/>
      <name val="ＭＳ Ｐゴシック"/>
      <family val="3"/>
      <charset val="128"/>
    </font>
    <font>
      <sz val="12"/>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59999389629810485"/>
        <bgColor indexed="64"/>
      </patternFill>
    </fill>
    <fill>
      <patternFill patternType="solid">
        <fgColor rgb="FF0099FF"/>
        <bgColor indexed="64"/>
      </patternFill>
    </fill>
    <fill>
      <patternFill patternType="solid">
        <fgColor theme="0" tint="-0.14999847407452621"/>
        <bgColor indexed="64"/>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4">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NumberFormat="1"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177" fontId="0" fillId="0" borderId="1" xfId="0" applyNumberFormat="1" applyBorder="1" applyProtection="1">
      <alignment vertical="center"/>
      <protection locked="0"/>
    </xf>
    <xf numFmtId="0"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180" fontId="0" fillId="3" borderId="0" xfId="0" applyNumberFormat="1" applyFill="1" applyBorder="1" applyAlignment="1" applyProtection="1">
      <alignment horizontal="center" vertical="center"/>
    </xf>
    <xf numFmtId="0" fontId="4" fillId="0" borderId="2"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2" borderId="0" xfId="0" applyFill="1" applyProtection="1">
      <alignment vertical="center"/>
    </xf>
    <xf numFmtId="0" fontId="0" fillId="0" borderId="0" xfId="0" applyProtection="1">
      <alignment vertical="center"/>
    </xf>
    <xf numFmtId="178" fontId="0" fillId="0" borderId="2" xfId="0" applyNumberFormat="1" applyFill="1" applyBorder="1" applyAlignment="1" applyProtection="1">
      <alignment vertical="center"/>
    </xf>
    <xf numFmtId="178" fontId="0" fillId="0" borderId="0" xfId="0" applyNumberFormat="1" applyFill="1" applyBorder="1" applyAlignment="1" applyProtection="1">
      <alignment vertical="center"/>
    </xf>
    <xf numFmtId="178" fontId="0" fillId="0" borderId="0" xfId="0" applyNumberFormat="1" applyFill="1" applyBorder="1" applyAlignment="1" applyProtection="1">
      <alignment horizontal="center" vertical="center"/>
    </xf>
    <xf numFmtId="176" fontId="0" fillId="2" borderId="0" xfId="0" applyNumberFormat="1" applyFill="1" applyProtection="1">
      <alignment vertical="center"/>
    </xf>
    <xf numFmtId="0" fontId="4" fillId="0" borderId="0" xfId="0" applyFont="1" applyAlignment="1" applyProtection="1">
      <alignment vertical="center"/>
    </xf>
    <xf numFmtId="0" fontId="4" fillId="3" borderId="0" xfId="0" applyFont="1" applyFill="1" applyBorder="1" applyAlignment="1" applyProtection="1">
      <alignment horizontal="center" vertical="center"/>
    </xf>
    <xf numFmtId="0" fontId="0" fillId="0" borderId="0" xfId="0" applyFill="1" applyProtection="1">
      <alignment vertical="center"/>
    </xf>
    <xf numFmtId="179" fontId="0" fillId="0" borderId="0" xfId="0" applyNumberFormat="1" applyFill="1" applyBorder="1" applyAlignment="1" applyProtection="1">
      <alignment horizontal="center" vertical="center"/>
    </xf>
    <xf numFmtId="0" fontId="0" fillId="0" borderId="0" xfId="0" applyAlignment="1" applyProtection="1">
      <alignment horizontal="center" vertical="center"/>
    </xf>
    <xf numFmtId="0" fontId="7" fillId="0" borderId="0" xfId="0" applyFont="1" applyFill="1" applyAlignment="1" applyProtection="1">
      <alignment vertical="center"/>
    </xf>
    <xf numFmtId="0" fontId="7" fillId="2" borderId="0" xfId="0" applyFont="1" applyFill="1" applyAlignment="1" applyProtection="1">
      <alignment vertical="center"/>
    </xf>
    <xf numFmtId="0" fontId="7" fillId="2" borderId="0" xfId="0" applyFont="1" applyFill="1" applyAlignment="1" applyProtection="1">
      <alignment horizontal="center" vertical="center"/>
    </xf>
    <xf numFmtId="0" fontId="3" fillId="0" borderId="0" xfId="0" applyFont="1" applyProtection="1">
      <alignment vertical="center"/>
    </xf>
    <xf numFmtId="178" fontId="0" fillId="0" borderId="0" xfId="0" applyNumberFormat="1" applyFill="1" applyProtection="1">
      <alignment vertical="center"/>
    </xf>
    <xf numFmtId="178" fontId="0" fillId="2" borderId="0" xfId="0" applyNumberFormat="1" applyFill="1" applyProtection="1">
      <alignment vertical="center"/>
    </xf>
    <xf numFmtId="0" fontId="6" fillId="0" borderId="0" xfId="0" applyFont="1" applyFill="1" applyAlignment="1" applyProtection="1">
      <alignment vertical="center" wrapText="1"/>
    </xf>
    <xf numFmtId="14" fontId="6" fillId="0" borderId="0" xfId="0" applyNumberFormat="1" applyFont="1" applyFill="1" applyProtection="1">
      <alignment vertical="center"/>
    </xf>
    <xf numFmtId="178" fontId="0" fillId="0" borderId="0" xfId="0" applyNumberFormat="1" applyFill="1" applyBorder="1" applyProtection="1">
      <alignment vertical="center"/>
    </xf>
    <xf numFmtId="176" fontId="0" fillId="0" borderId="0" xfId="0" applyNumberFormat="1" applyProtection="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0" fillId="0" borderId="0" xfId="0" applyFont="1">
      <alignment vertical="center"/>
    </xf>
    <xf numFmtId="0" fontId="3" fillId="0" borderId="0" xfId="0" applyFont="1" applyAlignment="1">
      <alignment horizontal="right" vertical="center"/>
    </xf>
    <xf numFmtId="0" fontId="0" fillId="0" borderId="1" xfId="0" applyNumberFormat="1" applyBorder="1" applyAlignment="1" applyProtection="1">
      <alignment horizontal="right" vertical="center"/>
      <protection locked="0"/>
    </xf>
    <xf numFmtId="0" fontId="6" fillId="2" borderId="1" xfId="0" applyFont="1" applyFill="1" applyBorder="1" applyAlignment="1" applyProtection="1">
      <alignment horizontal="center" vertical="center" wrapText="1" shrinkToFit="1"/>
    </xf>
    <xf numFmtId="0" fontId="6" fillId="2" borderId="1" xfId="0" applyFont="1" applyFill="1" applyBorder="1" applyAlignment="1" applyProtection="1">
      <alignment vertical="center" wrapText="1"/>
    </xf>
    <xf numFmtId="178" fontId="0" fillId="2" borderId="1" xfId="0" applyNumberFormat="1" applyFill="1" applyBorder="1" applyProtection="1">
      <alignment vertical="center"/>
    </xf>
    <xf numFmtId="0" fontId="10" fillId="5" borderId="6" xfId="0" applyFont="1" applyFill="1" applyBorder="1" applyAlignment="1" applyProtection="1">
      <alignment horizontal="center" vertical="center"/>
    </xf>
    <xf numFmtId="0" fontId="10" fillId="5" borderId="10" xfId="0" applyFont="1" applyFill="1" applyBorder="1" applyAlignment="1" applyProtection="1">
      <alignment horizontal="center" vertical="center"/>
    </xf>
    <xf numFmtId="0" fontId="10" fillId="5" borderId="6" xfId="0"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xf>
    <xf numFmtId="0" fontId="10" fillId="5" borderId="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xf>
    <xf numFmtId="0" fontId="11" fillId="5" borderId="1" xfId="0" applyFont="1" applyFill="1" applyBorder="1" applyAlignment="1" applyProtection="1">
      <alignment horizontal="center" vertical="center" wrapText="1"/>
    </xf>
    <xf numFmtId="0" fontId="11" fillId="5" borderId="3" xfId="0" applyFont="1" applyFill="1" applyBorder="1" applyAlignment="1" applyProtection="1">
      <alignment vertical="center" wrapText="1"/>
    </xf>
    <xf numFmtId="177" fontId="1" fillId="6" borderId="1" xfId="0" applyNumberFormat="1" applyFont="1" applyFill="1" applyBorder="1" applyAlignment="1" applyProtection="1">
      <alignment horizontal="center" vertical="center"/>
    </xf>
    <xf numFmtId="180" fontId="1" fillId="6" borderId="3" xfId="0" applyNumberFormat="1" applyFont="1" applyFill="1" applyBorder="1" applyAlignment="1" applyProtection="1">
      <alignment vertical="center"/>
    </xf>
    <xf numFmtId="180" fontId="0" fillId="6" borderId="3" xfId="0" applyNumberFormat="1" applyFill="1" applyBorder="1" applyAlignment="1" applyProtection="1">
      <alignment vertical="center"/>
    </xf>
    <xf numFmtId="180" fontId="0" fillId="6" borderId="1" xfId="0" applyNumberFormat="1" applyFill="1" applyBorder="1" applyAlignment="1" applyProtection="1">
      <alignment vertical="center"/>
    </xf>
    <xf numFmtId="0" fontId="1" fillId="6" borderId="1" xfId="0" applyNumberFormat="1" applyFont="1" applyFill="1" applyBorder="1" applyAlignment="1" applyProtection="1">
      <alignment horizontal="center" vertical="center"/>
    </xf>
    <xf numFmtId="0" fontId="1" fillId="6" borderId="1" xfId="0" applyNumberFormat="1" applyFont="1" applyFill="1" applyBorder="1" applyAlignment="1" applyProtection="1">
      <alignment horizontal="left" vertical="center"/>
    </xf>
    <xf numFmtId="178" fontId="0" fillId="6" borderId="3" xfId="0" applyNumberFormat="1" applyFill="1" applyBorder="1" applyAlignment="1" applyProtection="1">
      <alignment vertical="center"/>
    </xf>
    <xf numFmtId="0" fontId="0" fillId="6" borderId="1" xfId="0" applyNumberFormat="1" applyFill="1" applyBorder="1" applyAlignment="1" applyProtection="1">
      <alignment horizontal="center" vertical="center"/>
    </xf>
    <xf numFmtId="178" fontId="0" fillId="6" borderId="1" xfId="0" applyNumberFormat="1" applyFill="1" applyBorder="1" applyAlignment="1" applyProtection="1">
      <alignment horizontal="center" vertical="center"/>
    </xf>
    <xf numFmtId="0" fontId="5" fillId="7" borderId="1" xfId="0" applyFont="1" applyFill="1" applyBorder="1" applyAlignment="1" applyProtection="1">
      <alignment vertical="center"/>
    </xf>
    <xf numFmtId="0" fontId="5" fillId="7" borderId="6" xfId="0" applyFont="1" applyFill="1" applyBorder="1" applyAlignment="1" applyProtection="1">
      <alignment vertical="center"/>
    </xf>
    <xf numFmtId="0" fontId="0" fillId="0" borderId="1" xfId="0" applyNumberFormat="1" applyFont="1" applyFill="1" applyBorder="1" applyAlignment="1" applyProtection="1">
      <alignment horizontal="right" vertical="center"/>
      <protection locked="0"/>
    </xf>
    <xf numFmtId="0" fontId="11" fillId="5" borderId="1" xfId="0" applyFont="1" applyFill="1" applyBorder="1" applyAlignment="1" applyProtection="1">
      <alignment vertical="center" wrapText="1"/>
    </xf>
    <xf numFmtId="0" fontId="0" fillId="0" borderId="1" xfId="0" applyBorder="1" applyAlignment="1">
      <alignment horizontal="left" vertical="center"/>
    </xf>
    <xf numFmtId="0" fontId="0" fillId="4"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10" fillId="5" borderId="3" xfId="0" applyFont="1" applyFill="1" applyBorder="1" applyAlignment="1" applyProtection="1">
      <alignment horizontal="center" vertical="center" wrapText="1"/>
    </xf>
    <xf numFmtId="0" fontId="10" fillId="5" borderId="4" xfId="0" applyFont="1" applyFill="1" applyBorder="1" applyAlignment="1" applyProtection="1">
      <alignment horizontal="center" vertical="center"/>
    </xf>
    <xf numFmtId="0" fontId="0" fillId="3" borderId="3" xfId="0" applyNumberFormat="1" applyFill="1" applyBorder="1" applyAlignment="1" applyProtection="1">
      <alignment horizontal="center" vertical="center"/>
      <protection locked="0"/>
    </xf>
    <xf numFmtId="0" fontId="0" fillId="3" borderId="4" xfId="0" applyNumberFormat="1" applyFill="1"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55" fontId="3" fillId="0" borderId="6"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180" fontId="0" fillId="6" borderId="1" xfId="0" applyNumberFormat="1" applyFill="1" applyBorder="1" applyAlignment="1" applyProtection="1">
      <alignment horizontal="center" vertical="center"/>
    </xf>
    <xf numFmtId="0" fontId="11" fillId="5" borderId="1" xfId="0" applyFont="1" applyFill="1" applyBorder="1" applyAlignment="1" applyProtection="1">
      <alignment horizontal="center" vertical="center" wrapText="1"/>
    </xf>
    <xf numFmtId="0" fontId="0" fillId="0" borderId="9" xfId="0" applyBorder="1" applyAlignment="1" applyProtection="1">
      <alignment horizontal="center" vertical="center"/>
    </xf>
    <xf numFmtId="0" fontId="12" fillId="0" borderId="0" xfId="0" applyFont="1">
      <alignment vertical="center"/>
    </xf>
  </cellXfs>
  <cellStyles count="1">
    <cellStyle name="標準" xfId="0" builtinId="0"/>
  </cellStyles>
  <dxfs count="9">
    <dxf>
      <font>
        <b/>
        <i val="0"/>
        <condense val="0"/>
        <extend val="0"/>
        <color indexed="10"/>
      </font>
    </dxf>
    <dxf>
      <font>
        <color theme="0" tint="-0.14996795556505021"/>
        <name val="ＭＳ Ｐゴシック"/>
        <scheme val="none"/>
      </font>
    </dxf>
    <dxf>
      <fill>
        <patternFill>
          <bgColor theme="8" tint="0.39994506668294322"/>
        </patternFill>
      </fill>
    </dxf>
    <dxf>
      <fill>
        <patternFill>
          <bgColor rgb="FFFF99CC"/>
        </patternFill>
      </fill>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244</xdr:row>
      <xdr:rowOff>133351</xdr:rowOff>
    </xdr:from>
    <xdr:to>
      <xdr:col>12</xdr:col>
      <xdr:colOff>47626</xdr:colOff>
      <xdr:row>263</xdr:row>
      <xdr:rowOff>41426</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576" y="42443401"/>
          <a:ext cx="8134350" cy="3165625"/>
        </a:xfrm>
        <a:prstGeom prst="rect">
          <a:avLst/>
        </a:prstGeom>
        <a:ln>
          <a:solidFill>
            <a:schemeClr val="bg1">
              <a:lumMod val="50000"/>
            </a:schemeClr>
          </a:solidFill>
        </a:ln>
      </xdr:spPr>
    </xdr:pic>
    <xdr:clientData/>
  </xdr:twoCellAnchor>
  <xdr:twoCellAnchor editAs="oneCell">
    <xdr:from>
      <xdr:col>0</xdr:col>
      <xdr:colOff>171451</xdr:colOff>
      <xdr:row>6</xdr:row>
      <xdr:rowOff>57151</xdr:rowOff>
    </xdr:from>
    <xdr:to>
      <xdr:col>9</xdr:col>
      <xdr:colOff>409576</xdr:colOff>
      <xdr:row>22</xdr:row>
      <xdr:rowOff>8199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71451" y="1181101"/>
          <a:ext cx="6324600" cy="2694248"/>
        </a:xfrm>
        <a:prstGeom prst="rect">
          <a:avLst/>
        </a:prstGeom>
      </xdr:spPr>
    </xdr:pic>
    <xdr:clientData/>
  </xdr:twoCellAnchor>
  <xdr:twoCellAnchor>
    <xdr:from>
      <xdr:col>0</xdr:col>
      <xdr:colOff>142875</xdr:colOff>
      <xdr:row>5</xdr:row>
      <xdr:rowOff>28575</xdr:rowOff>
    </xdr:from>
    <xdr:to>
      <xdr:col>6</xdr:col>
      <xdr:colOff>0</xdr:colOff>
      <xdr:row>9</xdr:row>
      <xdr:rowOff>28575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2875" y="981075"/>
          <a:ext cx="3914775" cy="685800"/>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200025</xdr:colOff>
      <xdr:row>9</xdr:row>
      <xdr:rowOff>95249</xdr:rowOff>
    </xdr:from>
    <xdr:to>
      <xdr:col>3</xdr:col>
      <xdr:colOff>638175</xdr:colOff>
      <xdr:row>21</xdr:row>
      <xdr:rowOff>104774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0025" y="2152649"/>
          <a:ext cx="2466975" cy="2066925"/>
        </a:xfrm>
        <a:prstGeom prst="rect">
          <a:avLst/>
        </a:prstGeom>
        <a:noFill/>
        <a:ln w="38100">
          <a:solidFill>
            <a:srgbClr val="00B05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47625</xdr:colOff>
      <xdr:row>6</xdr:row>
      <xdr:rowOff>47624</xdr:rowOff>
    </xdr:from>
    <xdr:to>
      <xdr:col>9</xdr:col>
      <xdr:colOff>400050</xdr:colOff>
      <xdr:row>17</xdr:row>
      <xdr:rowOff>171449</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81550" y="1590674"/>
          <a:ext cx="1704975" cy="2009775"/>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219075</xdr:colOff>
      <xdr:row>17</xdr:row>
      <xdr:rowOff>152400</xdr:rowOff>
    </xdr:from>
    <xdr:to>
      <xdr:col>7</xdr:col>
      <xdr:colOff>219076</xdr:colOff>
      <xdr:row>22</xdr:row>
      <xdr:rowOff>152400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flipH="1">
          <a:off x="4953000" y="3581400"/>
          <a:ext cx="1" cy="85725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381000</xdr:colOff>
      <xdr:row>23</xdr:row>
      <xdr:rowOff>19050</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57650"/>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304801</xdr:colOff>
      <xdr:row>9</xdr:row>
      <xdr:rowOff>85725</xdr:rowOff>
    </xdr:from>
    <xdr:to>
      <xdr:col>4</xdr:col>
      <xdr:colOff>628650</xdr:colOff>
      <xdr:row>27</xdr:row>
      <xdr:rowOff>57150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009901" y="2143125"/>
          <a:ext cx="323849" cy="305752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4</xdr:col>
      <xdr:colOff>371475</xdr:colOff>
      <xdr:row>27</xdr:row>
      <xdr:rowOff>76200</xdr:rowOff>
    </xdr:from>
    <xdr:ext cx="2353401"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076575" y="4800600"/>
          <a:ext cx="23534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②従業員毎の時給を登録しましょう。</a:t>
          </a:r>
          <a:endParaRPr kumimoji="1" lang="en-US" altLang="ja-JP" sz="1100">
            <a:solidFill>
              <a:srgbClr val="FF0000"/>
            </a:solidFill>
          </a:endParaRPr>
        </a:p>
      </xdr:txBody>
    </xdr:sp>
    <xdr:clientData/>
  </xdr:oneCellAnchor>
  <xdr:twoCellAnchor>
    <xdr:from>
      <xdr:col>1</xdr:col>
      <xdr:colOff>47626</xdr:colOff>
      <xdr:row>21</xdr:row>
      <xdr:rowOff>161925</xdr:rowOff>
    </xdr:from>
    <xdr:to>
      <xdr:col>1</xdr:col>
      <xdr:colOff>247650</xdr:colOff>
      <xdr:row>31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23901" y="4276725"/>
          <a:ext cx="200024" cy="155257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590550</xdr:colOff>
      <xdr:row>31</xdr:row>
      <xdr:rowOff>152400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0550" y="55626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285750</xdr:colOff>
      <xdr:row>106</xdr:row>
      <xdr:rowOff>28575</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19675" y="18335625"/>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1</xdr:col>
      <xdr:colOff>504825</xdr:colOff>
      <xdr:row>256</xdr:row>
      <xdr:rowOff>28575</xdr:rowOff>
    </xdr:from>
    <xdr:to>
      <xdr:col>2</xdr:col>
      <xdr:colOff>285751</xdr:colOff>
      <xdr:row>266</xdr:row>
      <xdr:rowOff>95251</xdr:rowOff>
    </xdr:to>
    <xdr:cxnSp macro="">
      <xdr:nvCxnSpPr>
        <xdr:cNvPr id="4097" name="直線矢印コネクタ 4096">
          <a:extLst>
            <a:ext uri="{FF2B5EF4-FFF2-40B4-BE49-F238E27FC236}">
              <a16:creationId xmlns:a16="http://schemas.microsoft.com/office/drawing/2014/main" id="{00000000-0008-0000-0000-000001100000}"/>
            </a:ext>
          </a:extLst>
        </xdr:cNvPr>
        <xdr:cNvCxnSpPr/>
      </xdr:nvCxnSpPr>
      <xdr:spPr>
        <a:xfrm flipH="1" flipV="1">
          <a:off x="1181100" y="44396025"/>
          <a:ext cx="457201" cy="1781176"/>
        </a:xfrm>
        <a:prstGeom prst="straightConnector1">
          <a:avLst/>
        </a:prstGeom>
        <a:ln>
          <a:solidFill>
            <a:srgbClr val="FF000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xdr:col>
      <xdr:colOff>581025</xdr:colOff>
      <xdr:row>266</xdr:row>
      <xdr:rowOff>142875</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1257300" y="37357050"/>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0</xdr:colOff>
      <xdr:row>38</xdr:row>
      <xdr:rowOff>85725</xdr:rowOff>
    </xdr:from>
    <xdr:to>
      <xdr:col>3</xdr:col>
      <xdr:colOff>247651</xdr:colOff>
      <xdr:row>42</xdr:row>
      <xdr:rowOff>152400</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0" y="6734175"/>
          <a:ext cx="2276476" cy="752475"/>
        </a:xfrm>
        <a:prstGeom prst="rect">
          <a:avLst/>
        </a:prstGeom>
      </xdr:spPr>
    </xdr:pic>
    <xdr:clientData/>
  </xdr:twoCellAnchor>
  <xdr:twoCellAnchor editAs="oneCell">
    <xdr:from>
      <xdr:col>0</xdr:col>
      <xdr:colOff>9525</xdr:colOff>
      <xdr:row>69</xdr:row>
      <xdr:rowOff>9525</xdr:rowOff>
    </xdr:from>
    <xdr:to>
      <xdr:col>4</xdr:col>
      <xdr:colOff>619125</xdr:colOff>
      <xdr:row>71</xdr:row>
      <xdr:rowOff>104775</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9525" y="11972925"/>
          <a:ext cx="3314700" cy="438150"/>
        </a:xfrm>
        <a:prstGeom prst="rect">
          <a:avLst/>
        </a:prstGeom>
      </xdr:spPr>
    </xdr:pic>
    <xdr:clientData/>
  </xdr:twoCellAnchor>
  <xdr:twoCellAnchor editAs="oneCell">
    <xdr:from>
      <xdr:col>0</xdr:col>
      <xdr:colOff>57149</xdr:colOff>
      <xdr:row>78</xdr:row>
      <xdr:rowOff>104775</xdr:rowOff>
    </xdr:from>
    <xdr:to>
      <xdr:col>6</xdr:col>
      <xdr:colOff>180974</xdr:colOff>
      <xdr:row>81</xdr:row>
      <xdr:rowOff>152400</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57149" y="13611225"/>
          <a:ext cx="4181475" cy="561975"/>
        </a:xfrm>
        <a:prstGeom prst="rect">
          <a:avLst/>
        </a:prstGeom>
      </xdr:spPr>
    </xdr:pic>
    <xdr:clientData/>
  </xdr:twoCellAnchor>
  <xdr:twoCellAnchor editAs="oneCell">
    <xdr:from>
      <xdr:col>0</xdr:col>
      <xdr:colOff>47625</xdr:colOff>
      <xdr:row>82</xdr:row>
      <xdr:rowOff>2</xdr:rowOff>
    </xdr:from>
    <xdr:to>
      <xdr:col>6</xdr:col>
      <xdr:colOff>133350</xdr:colOff>
      <xdr:row>83</xdr:row>
      <xdr:rowOff>161926</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47625" y="14192252"/>
          <a:ext cx="4143375" cy="333374"/>
        </a:xfrm>
        <a:prstGeom prst="rect">
          <a:avLst/>
        </a:prstGeom>
      </xdr:spPr>
    </xdr:pic>
    <xdr:clientData/>
  </xdr:twoCellAnchor>
  <xdr:twoCellAnchor editAs="oneCell">
    <xdr:from>
      <xdr:col>0</xdr:col>
      <xdr:colOff>142875</xdr:colOff>
      <xdr:row>119</xdr:row>
      <xdr:rowOff>76202</xdr:rowOff>
    </xdr:from>
    <xdr:to>
      <xdr:col>6</xdr:col>
      <xdr:colOff>266700</xdr:colOff>
      <xdr:row>121</xdr:row>
      <xdr:rowOff>66676</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42875" y="20612102"/>
          <a:ext cx="4181475" cy="333374"/>
        </a:xfrm>
        <a:prstGeom prst="rect">
          <a:avLst/>
        </a:prstGeom>
      </xdr:spPr>
    </xdr:pic>
    <xdr:clientData/>
  </xdr:twoCellAnchor>
  <xdr:twoCellAnchor editAs="oneCell">
    <xdr:from>
      <xdr:col>0</xdr:col>
      <xdr:colOff>190500</xdr:colOff>
      <xdr:row>125</xdr:row>
      <xdr:rowOff>28576</xdr:rowOff>
    </xdr:from>
    <xdr:to>
      <xdr:col>6</xdr:col>
      <xdr:colOff>314325</xdr:colOff>
      <xdr:row>128</xdr:row>
      <xdr:rowOff>28576</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90500" y="21593176"/>
          <a:ext cx="4181475" cy="514350"/>
        </a:xfrm>
        <a:prstGeom prst="rect">
          <a:avLst/>
        </a:prstGeom>
      </xdr:spPr>
    </xdr:pic>
    <xdr:clientData/>
  </xdr:twoCellAnchor>
  <xdr:twoCellAnchor editAs="oneCell">
    <xdr:from>
      <xdr:col>0</xdr:col>
      <xdr:colOff>304800</xdr:colOff>
      <xdr:row>136</xdr:row>
      <xdr:rowOff>66675</xdr:rowOff>
    </xdr:from>
    <xdr:to>
      <xdr:col>4</xdr:col>
      <xdr:colOff>419100</xdr:colOff>
      <xdr:row>156</xdr:row>
      <xdr:rowOff>123825</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04800" y="23517225"/>
          <a:ext cx="2819400" cy="3486150"/>
        </a:xfrm>
        <a:prstGeom prst="rect">
          <a:avLst/>
        </a:prstGeom>
      </xdr:spPr>
    </xdr:pic>
    <xdr:clientData/>
  </xdr:twoCellAnchor>
  <xdr:twoCellAnchor editAs="oneCell">
    <xdr:from>
      <xdr:col>0</xdr:col>
      <xdr:colOff>295276</xdr:colOff>
      <xdr:row>168</xdr:row>
      <xdr:rowOff>113124</xdr:rowOff>
    </xdr:from>
    <xdr:to>
      <xdr:col>13</xdr:col>
      <xdr:colOff>133351</xdr:colOff>
      <xdr:row>174</xdr:row>
      <xdr:rowOff>114300</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295276" y="29059599"/>
          <a:ext cx="8629650" cy="1029876"/>
        </a:xfrm>
        <a:prstGeom prst="rect">
          <a:avLst/>
        </a:prstGeom>
      </xdr:spPr>
    </xdr:pic>
    <xdr:clientData/>
  </xdr:twoCellAnchor>
  <xdr:twoCellAnchor editAs="oneCell">
    <xdr:from>
      <xdr:col>0</xdr:col>
      <xdr:colOff>171450</xdr:colOff>
      <xdr:row>109</xdr:row>
      <xdr:rowOff>0</xdr:rowOff>
    </xdr:from>
    <xdr:to>
      <xdr:col>3</xdr:col>
      <xdr:colOff>285751</xdr:colOff>
      <xdr:row>112</xdr:row>
      <xdr:rowOff>152400</xdr:rowOff>
    </xdr:to>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71450" y="18821400"/>
          <a:ext cx="2143126" cy="666750"/>
        </a:xfrm>
        <a:prstGeom prst="rect">
          <a:avLst/>
        </a:prstGeom>
      </xdr:spPr>
    </xdr:pic>
    <xdr:clientData/>
  </xdr:twoCellAnchor>
  <xdr:twoCellAnchor editAs="oneCell">
    <xdr:from>
      <xdr:col>0</xdr:col>
      <xdr:colOff>66675</xdr:colOff>
      <xdr:row>195</xdr:row>
      <xdr:rowOff>85725</xdr:rowOff>
    </xdr:from>
    <xdr:to>
      <xdr:col>7</xdr:col>
      <xdr:colOff>195407</xdr:colOff>
      <xdr:row>215</xdr:row>
      <xdr:rowOff>85725</xdr:rowOff>
    </xdr:to>
    <xdr:pic>
      <xdr:nvPicPr>
        <xdr:cNvPr id="21" name="図 20">
          <a:extLst>
            <a:ext uri="{FF2B5EF4-FFF2-40B4-BE49-F238E27FC236}">
              <a16:creationId xmlns:a16="http://schemas.microsoft.com/office/drawing/2014/main" id="{756F19AD-A22A-4AA7-BB1C-01B37557A80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219</xdr:row>
      <xdr:rowOff>12798</xdr:rowOff>
    </xdr:from>
    <xdr:to>
      <xdr:col>7</xdr:col>
      <xdr:colOff>209550</xdr:colOff>
      <xdr:row>241</xdr:row>
      <xdr:rowOff>1057</xdr:rowOff>
    </xdr:to>
    <xdr:pic>
      <xdr:nvPicPr>
        <xdr:cNvPr id="28" name="図 27">
          <a:extLst>
            <a:ext uri="{FF2B5EF4-FFF2-40B4-BE49-F238E27FC236}">
              <a16:creationId xmlns:a16="http://schemas.microsoft.com/office/drawing/2014/main" id="{4E81E9C1-7001-41BB-81A1-40130C65898A}"/>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85507" y="37998498"/>
          <a:ext cx="4857968" cy="3968651"/>
        </a:xfrm>
        <a:prstGeom prst="rect">
          <a:avLst/>
        </a:prstGeom>
        <a:ln>
          <a:solidFill>
            <a:schemeClr val="bg1">
              <a:lumMod val="50000"/>
            </a:schemeClr>
          </a:solidFill>
        </a:ln>
      </xdr:spPr>
    </xdr:pic>
    <xdr:clientData/>
  </xdr:twoCellAnchor>
  <xdr:twoCellAnchor>
    <xdr:from>
      <xdr:col>7</xdr:col>
      <xdr:colOff>323850</xdr:colOff>
      <xdr:row>221</xdr:row>
      <xdr:rowOff>28575</xdr:rowOff>
    </xdr:from>
    <xdr:to>
      <xdr:col>14</xdr:col>
      <xdr:colOff>47625</xdr:colOff>
      <xdr:row>230</xdr:row>
      <xdr:rowOff>104775</xdr:rowOff>
    </xdr:to>
    <xdr:sp macro="" textlink="">
      <xdr:nvSpPr>
        <xdr:cNvPr id="23" name="吹き出し: 四角形 22">
          <a:extLst>
            <a:ext uri="{FF2B5EF4-FFF2-40B4-BE49-F238E27FC236}">
              <a16:creationId xmlns:a16="http://schemas.microsoft.com/office/drawing/2014/main" id="{F6253823-B44D-4E6C-BB37-2A70C096BF8C}"/>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447675</xdr:colOff>
      <xdr:row>0</xdr:row>
      <xdr:rowOff>95250</xdr:rowOff>
    </xdr:from>
    <xdr:to>
      <xdr:col>35</xdr:col>
      <xdr:colOff>371475</xdr:colOff>
      <xdr:row>26</xdr:row>
      <xdr:rowOff>38100</xdr:rowOff>
    </xdr:to>
    <xdr:sp macro="" textlink="">
      <xdr:nvSpPr>
        <xdr:cNvPr id="3223" name="Rectangle 1">
          <a:extLst>
            <a:ext uri="{FF2B5EF4-FFF2-40B4-BE49-F238E27FC236}">
              <a16:creationId xmlns:a16="http://schemas.microsoft.com/office/drawing/2014/main" id="{00000000-0008-0000-0100-0000970C0000}"/>
            </a:ext>
          </a:extLst>
        </xdr:cNvPr>
        <xdr:cNvSpPr>
          <a:spLocks noChangeArrowheads="1"/>
        </xdr:cNvSpPr>
      </xdr:nvSpPr>
      <xdr:spPr bwMode="auto">
        <a:xfrm>
          <a:off x="12458700" y="95250"/>
          <a:ext cx="4095750" cy="4914900"/>
        </a:xfrm>
        <a:prstGeom prst="rect">
          <a:avLst/>
        </a:prstGeom>
        <a:noFill/>
        <a:ln w="38100">
          <a:solidFill>
            <a:srgbClr val="C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333375</xdr:colOff>
      <xdr:row>4</xdr:row>
      <xdr:rowOff>111125</xdr:rowOff>
    </xdr:from>
    <xdr:to>
      <xdr:col>28</xdr:col>
      <xdr:colOff>530599</xdr:colOff>
      <xdr:row>6</xdr:row>
      <xdr:rowOff>342809</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C00000"/>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04"/>
  <sheetViews>
    <sheetView showGridLines="0" tabSelected="1" zoomScale="90" zoomScaleNormal="90" workbookViewId="0">
      <selection activeCell="N269" sqref="N269"/>
    </sheetView>
  </sheetViews>
  <sheetFormatPr defaultColWidth="8.875" defaultRowHeight="13.5" x14ac:dyDescent="0.15"/>
  <sheetData>
    <row r="2" spans="1:10" ht="21" x14ac:dyDescent="0.15">
      <c r="A2" s="37" t="s">
        <v>63</v>
      </c>
      <c r="G2" t="s">
        <v>130</v>
      </c>
      <c r="J2" t="s">
        <v>129</v>
      </c>
    </row>
    <row r="4" spans="1:10" x14ac:dyDescent="0.15">
      <c r="A4" s="4" t="s">
        <v>64</v>
      </c>
    </row>
    <row r="36" spans="1:1" ht="15.75" customHeight="1" x14ac:dyDescent="0.15"/>
    <row r="37" spans="1:1" ht="14.25" x14ac:dyDescent="0.15">
      <c r="A37" s="36" t="s">
        <v>65</v>
      </c>
    </row>
    <row r="45" spans="1:1" x14ac:dyDescent="0.15">
      <c r="A45" s="38" t="s">
        <v>66</v>
      </c>
    </row>
    <row r="47" spans="1:1" x14ac:dyDescent="0.15">
      <c r="A47" t="s">
        <v>67</v>
      </c>
    </row>
    <row r="48" spans="1:1" x14ac:dyDescent="0.15">
      <c r="A48" t="s">
        <v>68</v>
      </c>
    </row>
    <row r="51" spans="2:5" x14ac:dyDescent="0.15">
      <c r="B51" t="s">
        <v>73</v>
      </c>
    </row>
    <row r="52" spans="2:5" x14ac:dyDescent="0.15">
      <c r="B52" s="66" t="s">
        <v>69</v>
      </c>
      <c r="C52" s="66"/>
      <c r="D52" s="66" t="s">
        <v>70</v>
      </c>
      <c r="E52" s="66"/>
    </row>
    <row r="53" spans="2:5" x14ac:dyDescent="0.15">
      <c r="B53" s="67">
        <v>0.36458333333333331</v>
      </c>
      <c r="C53" s="67"/>
      <c r="D53" s="67">
        <v>0.36458333333333331</v>
      </c>
      <c r="E53" s="67"/>
    </row>
    <row r="54" spans="2:5" x14ac:dyDescent="0.15">
      <c r="B54" s="67">
        <v>0.36527777777777781</v>
      </c>
      <c r="C54" s="67"/>
      <c r="D54" s="67">
        <v>0.375</v>
      </c>
      <c r="E54" s="67"/>
    </row>
    <row r="55" spans="2:5" x14ac:dyDescent="0.15">
      <c r="B55" s="67">
        <v>0.375</v>
      </c>
      <c r="C55" s="67"/>
      <c r="D55" s="67">
        <v>0.375</v>
      </c>
      <c r="E55" s="67"/>
    </row>
    <row r="56" spans="2:5" x14ac:dyDescent="0.15">
      <c r="B56" s="67">
        <v>0.3756944444444445</v>
      </c>
      <c r="C56" s="67"/>
      <c r="D56" s="67">
        <v>0.38541666666666669</v>
      </c>
      <c r="E56" s="67"/>
    </row>
    <row r="59" spans="2:5" x14ac:dyDescent="0.15">
      <c r="B59" t="s">
        <v>81</v>
      </c>
    </row>
    <row r="60" spans="2:5" x14ac:dyDescent="0.15">
      <c r="B60" s="66" t="s">
        <v>71</v>
      </c>
      <c r="C60" s="66"/>
      <c r="D60" s="66" t="s">
        <v>72</v>
      </c>
      <c r="E60" s="66"/>
    </row>
    <row r="61" spans="2:5" x14ac:dyDescent="0.15">
      <c r="B61" s="67">
        <v>0.70763888888888893</v>
      </c>
      <c r="C61" s="67"/>
      <c r="D61" s="67">
        <v>0.69791666666666663</v>
      </c>
      <c r="E61" s="67"/>
    </row>
    <row r="62" spans="2:5" x14ac:dyDescent="0.15">
      <c r="B62" s="67">
        <v>0.70833333333333337</v>
      </c>
      <c r="C62" s="67"/>
      <c r="D62" s="67">
        <v>0.70833333333333337</v>
      </c>
      <c r="E62" s="67"/>
    </row>
    <row r="63" spans="2:5" x14ac:dyDescent="0.15">
      <c r="B63" s="67">
        <v>0.7090277777777777</v>
      </c>
      <c r="C63" s="67"/>
      <c r="D63" s="67">
        <v>0.70833333333333337</v>
      </c>
      <c r="E63" s="67"/>
    </row>
    <row r="64" spans="2:5" x14ac:dyDescent="0.15">
      <c r="B64" s="67">
        <v>0.71805555555555556</v>
      </c>
      <c r="C64" s="67"/>
      <c r="D64" s="67">
        <v>0.70833333333333337</v>
      </c>
      <c r="E64" s="67"/>
    </row>
    <row r="66" spans="1:1" x14ac:dyDescent="0.15">
      <c r="A66" t="s">
        <v>74</v>
      </c>
    </row>
    <row r="73" spans="1:1" x14ac:dyDescent="0.15">
      <c r="A73" t="s">
        <v>75</v>
      </c>
    </row>
    <row r="74" spans="1:1" x14ac:dyDescent="0.15">
      <c r="A74" t="s">
        <v>76</v>
      </c>
    </row>
    <row r="76" spans="1:1" x14ac:dyDescent="0.15">
      <c r="A76" t="s">
        <v>77</v>
      </c>
    </row>
    <row r="77" spans="1:1" x14ac:dyDescent="0.15">
      <c r="A77" t="s">
        <v>78</v>
      </c>
    </row>
    <row r="86" spans="1:5" x14ac:dyDescent="0.15">
      <c r="A86" t="s">
        <v>80</v>
      </c>
    </row>
    <row r="89" spans="1:5" x14ac:dyDescent="0.15">
      <c r="B89" t="s">
        <v>82</v>
      </c>
    </row>
    <row r="90" spans="1:5" x14ac:dyDescent="0.15">
      <c r="B90" s="66" t="s">
        <v>83</v>
      </c>
      <c r="C90" s="66"/>
      <c r="D90" s="66" t="s">
        <v>72</v>
      </c>
      <c r="E90" s="66"/>
    </row>
    <row r="91" spans="1:5" x14ac:dyDescent="0.15">
      <c r="B91" s="69">
        <v>0</v>
      </c>
      <c r="C91" s="69"/>
      <c r="D91" s="69">
        <v>0</v>
      </c>
      <c r="E91" s="69"/>
    </row>
    <row r="92" spans="1:5" x14ac:dyDescent="0.15">
      <c r="B92" s="69">
        <v>1</v>
      </c>
      <c r="C92" s="69"/>
      <c r="D92" s="69">
        <v>15</v>
      </c>
      <c r="E92" s="69"/>
    </row>
    <row r="93" spans="1:5" x14ac:dyDescent="0.15">
      <c r="B93" s="69">
        <v>15</v>
      </c>
      <c r="C93" s="69"/>
      <c r="D93" s="69">
        <v>15</v>
      </c>
      <c r="E93" s="69"/>
    </row>
    <row r="94" spans="1:5" x14ac:dyDescent="0.15">
      <c r="B94" s="69">
        <v>16</v>
      </c>
      <c r="C94" s="69"/>
      <c r="D94" s="69">
        <v>30</v>
      </c>
      <c r="E94" s="69"/>
    </row>
    <row r="97" spans="1:9" x14ac:dyDescent="0.15">
      <c r="A97" t="s">
        <v>84</v>
      </c>
    </row>
    <row r="100" spans="1:9" x14ac:dyDescent="0.15">
      <c r="A100" s="39" t="s">
        <v>89</v>
      </c>
      <c r="B100" t="s">
        <v>88</v>
      </c>
      <c r="D100" t="s">
        <v>92</v>
      </c>
    </row>
    <row r="101" spans="1:9" x14ac:dyDescent="0.15">
      <c r="B101" t="s">
        <v>91</v>
      </c>
    </row>
    <row r="102" spans="1:9" x14ac:dyDescent="0.15">
      <c r="B102" t="s">
        <v>87</v>
      </c>
    </row>
    <row r="103" spans="1:9" x14ac:dyDescent="0.15">
      <c r="B103" s="66" t="s">
        <v>96</v>
      </c>
      <c r="C103" s="66"/>
      <c r="D103" s="66"/>
      <c r="E103" s="66"/>
      <c r="F103" s="66" t="s">
        <v>95</v>
      </c>
      <c r="G103" s="66"/>
      <c r="H103" s="66" t="s">
        <v>94</v>
      </c>
      <c r="I103" s="66"/>
    </row>
    <row r="104" spans="1:9" x14ac:dyDescent="0.15">
      <c r="B104" s="65" t="s">
        <v>90</v>
      </c>
      <c r="C104" s="65"/>
      <c r="D104" s="65"/>
      <c r="E104" s="65"/>
      <c r="F104" s="67">
        <v>0.23958333333333334</v>
      </c>
      <c r="G104" s="68"/>
      <c r="H104" s="67">
        <v>3.125E-2</v>
      </c>
      <c r="I104" s="68"/>
    </row>
    <row r="105" spans="1:9" x14ac:dyDescent="0.15">
      <c r="B105" s="65" t="s">
        <v>38</v>
      </c>
      <c r="C105" s="65"/>
      <c r="D105" s="65"/>
      <c r="E105" s="65"/>
      <c r="F105" s="67">
        <v>0.23958333333333334</v>
      </c>
      <c r="G105" s="68"/>
      <c r="H105" s="67">
        <v>3.125E-2</v>
      </c>
      <c r="I105" s="68"/>
    </row>
    <row r="106" spans="1:9" x14ac:dyDescent="0.15">
      <c r="B106" s="65" t="s">
        <v>93</v>
      </c>
      <c r="C106" s="65"/>
      <c r="D106" s="65"/>
      <c r="E106" s="65"/>
      <c r="F106" s="67">
        <v>0.23958333333333334</v>
      </c>
      <c r="G106" s="68"/>
      <c r="H106" s="68">
        <v>0</v>
      </c>
      <c r="I106" s="68"/>
    </row>
    <row r="115" spans="1:1" x14ac:dyDescent="0.15">
      <c r="A115" t="s">
        <v>97</v>
      </c>
    </row>
    <row r="123" spans="1:1" x14ac:dyDescent="0.15">
      <c r="A123" t="s">
        <v>98</v>
      </c>
    </row>
    <row r="124" spans="1:1" x14ac:dyDescent="0.15">
      <c r="A124" t="s">
        <v>99</v>
      </c>
    </row>
    <row r="131" spans="1:1" x14ac:dyDescent="0.15">
      <c r="A131" t="s">
        <v>100</v>
      </c>
    </row>
    <row r="133" spans="1:1" x14ac:dyDescent="0.15">
      <c r="A133" t="s">
        <v>101</v>
      </c>
    </row>
    <row r="134" spans="1:1" x14ac:dyDescent="0.15">
      <c r="A134" t="s">
        <v>102</v>
      </c>
    </row>
    <row r="136" spans="1:1" x14ac:dyDescent="0.15">
      <c r="A136" t="s">
        <v>103</v>
      </c>
    </row>
    <row r="159" spans="1:1" x14ac:dyDescent="0.15">
      <c r="A159" t="s">
        <v>104</v>
      </c>
    </row>
    <row r="165" spans="1:1" ht="14.25" x14ac:dyDescent="0.15">
      <c r="A165" s="36" t="s">
        <v>105</v>
      </c>
    </row>
    <row r="167" spans="1:1" x14ac:dyDescent="0.15">
      <c r="A167" t="s">
        <v>106</v>
      </c>
    </row>
    <row r="178" spans="1:4" x14ac:dyDescent="0.15">
      <c r="B178" s="4" t="s">
        <v>47</v>
      </c>
      <c r="D178" t="s">
        <v>107</v>
      </c>
    </row>
    <row r="179" spans="1:4" x14ac:dyDescent="0.15">
      <c r="B179" s="4"/>
    </row>
    <row r="180" spans="1:4" x14ac:dyDescent="0.15">
      <c r="B180" s="4" t="s">
        <v>3</v>
      </c>
      <c r="D180" t="s">
        <v>108</v>
      </c>
    </row>
    <row r="181" spans="1:4" x14ac:dyDescent="0.15">
      <c r="B181" s="4"/>
    </row>
    <row r="182" spans="1:4" x14ac:dyDescent="0.15">
      <c r="B182" s="4" t="s">
        <v>11</v>
      </c>
      <c r="D182" t="s">
        <v>109</v>
      </c>
    </row>
    <row r="183" spans="1:4" x14ac:dyDescent="0.15">
      <c r="B183" s="4"/>
    </row>
    <row r="184" spans="1:4" x14ac:dyDescent="0.15">
      <c r="B184" s="4" t="s">
        <v>61</v>
      </c>
      <c r="D184" t="s">
        <v>110</v>
      </c>
    </row>
    <row r="185" spans="1:4" x14ac:dyDescent="0.15">
      <c r="B185" s="4"/>
      <c r="D185" t="s">
        <v>111</v>
      </c>
    </row>
    <row r="187" spans="1:4" x14ac:dyDescent="0.15">
      <c r="B187" s="4" t="s">
        <v>113</v>
      </c>
      <c r="D187" t="s">
        <v>114</v>
      </c>
    </row>
    <row r="189" spans="1:4" ht="14.25" x14ac:dyDescent="0.15">
      <c r="A189" s="36"/>
      <c r="B189" s="4" t="s">
        <v>121</v>
      </c>
      <c r="D189" t="s">
        <v>122</v>
      </c>
    </row>
    <row r="190" spans="1:4" ht="14.25" x14ac:dyDescent="0.15">
      <c r="A190" s="36"/>
    </row>
    <row r="191" spans="1:4" ht="14.25" x14ac:dyDescent="0.15">
      <c r="A191" s="36"/>
    </row>
    <row r="192" spans="1:4" ht="14.25" x14ac:dyDescent="0.15">
      <c r="A192" s="36" t="s">
        <v>112</v>
      </c>
    </row>
    <row r="193" spans="1:1" ht="14.25" x14ac:dyDescent="0.15">
      <c r="A193" s="36"/>
    </row>
    <row r="194" spans="1:1" ht="14.25" x14ac:dyDescent="0.15">
      <c r="A194" s="83" t="s">
        <v>124</v>
      </c>
    </row>
    <row r="195" spans="1:1" ht="14.25" x14ac:dyDescent="0.15">
      <c r="A195" s="83" t="s">
        <v>125</v>
      </c>
    </row>
    <row r="196" spans="1:1" ht="14.25" x14ac:dyDescent="0.15">
      <c r="A196" s="36"/>
    </row>
    <row r="197" spans="1:1" ht="14.25" x14ac:dyDescent="0.15">
      <c r="A197" s="36"/>
    </row>
    <row r="198" spans="1:1" ht="14.25" x14ac:dyDescent="0.15">
      <c r="A198" s="36"/>
    </row>
    <row r="199" spans="1:1" ht="14.25" x14ac:dyDescent="0.15">
      <c r="A199" s="36"/>
    </row>
    <row r="200" spans="1:1" ht="14.25" x14ac:dyDescent="0.15">
      <c r="A200" s="36"/>
    </row>
    <row r="201" spans="1:1" ht="14.25" x14ac:dyDescent="0.15">
      <c r="A201" s="36"/>
    </row>
    <row r="202" spans="1:1" ht="14.25" x14ac:dyDescent="0.15">
      <c r="A202" s="36"/>
    </row>
    <row r="203" spans="1:1" ht="14.25" x14ac:dyDescent="0.15">
      <c r="A203" s="36"/>
    </row>
    <row r="204" spans="1:1" ht="14.25" x14ac:dyDescent="0.15">
      <c r="A204" s="36"/>
    </row>
    <row r="205" spans="1:1" ht="14.25" x14ac:dyDescent="0.15">
      <c r="A205" s="36"/>
    </row>
    <row r="206" spans="1:1" ht="14.25" x14ac:dyDescent="0.15">
      <c r="A206" s="36"/>
    </row>
    <row r="207" spans="1:1" ht="14.25" x14ac:dyDescent="0.15">
      <c r="A207" s="36"/>
    </row>
    <row r="208" spans="1:1" ht="14.25" x14ac:dyDescent="0.15">
      <c r="A208" s="36"/>
    </row>
    <row r="209" spans="1:1" ht="14.25" x14ac:dyDescent="0.15">
      <c r="A209" s="36"/>
    </row>
    <row r="210" spans="1:1" ht="14.25" x14ac:dyDescent="0.15">
      <c r="A210" s="36"/>
    </row>
    <row r="211" spans="1:1" ht="14.25" x14ac:dyDescent="0.15">
      <c r="A211" s="36"/>
    </row>
    <row r="212" spans="1:1" ht="14.25" x14ac:dyDescent="0.15">
      <c r="A212" s="36"/>
    </row>
    <row r="213" spans="1:1" ht="14.25" x14ac:dyDescent="0.15">
      <c r="A213" s="36"/>
    </row>
    <row r="214" spans="1:1" ht="14.25" x14ac:dyDescent="0.15">
      <c r="A214" s="36"/>
    </row>
    <row r="215" spans="1:1" ht="14.25" x14ac:dyDescent="0.15">
      <c r="A215" s="36"/>
    </row>
    <row r="216" spans="1:1" ht="14.25" x14ac:dyDescent="0.15">
      <c r="A216" s="36"/>
    </row>
    <row r="217" spans="1:1" ht="14.25" x14ac:dyDescent="0.15">
      <c r="A217" s="36"/>
    </row>
    <row r="218" spans="1:1" ht="14.25" x14ac:dyDescent="0.15">
      <c r="A218" s="83" t="s">
        <v>126</v>
      </c>
    </row>
    <row r="219" spans="1:1" ht="14.25" x14ac:dyDescent="0.15">
      <c r="A219" s="36"/>
    </row>
    <row r="220" spans="1:1" ht="14.25" x14ac:dyDescent="0.15">
      <c r="A220" s="36"/>
    </row>
    <row r="221" spans="1:1" ht="14.25" x14ac:dyDescent="0.15">
      <c r="A221" s="36"/>
    </row>
    <row r="222" spans="1:1" ht="14.25" x14ac:dyDescent="0.15">
      <c r="A222" s="36"/>
    </row>
    <row r="223" spans="1:1" ht="14.25" x14ac:dyDescent="0.15">
      <c r="A223" s="36"/>
    </row>
    <row r="224" spans="1:1" ht="14.25" x14ac:dyDescent="0.15">
      <c r="A224" s="36"/>
    </row>
    <row r="225" spans="1:1" ht="14.25" x14ac:dyDescent="0.15">
      <c r="A225" s="36"/>
    </row>
    <row r="226" spans="1:1" ht="14.25" x14ac:dyDescent="0.15">
      <c r="A226" s="36"/>
    </row>
    <row r="227" spans="1:1" ht="14.25" x14ac:dyDescent="0.15">
      <c r="A227" s="36"/>
    </row>
    <row r="228" spans="1:1" ht="14.25" x14ac:dyDescent="0.15">
      <c r="A228" s="36"/>
    </row>
    <row r="229" spans="1:1" ht="14.25" x14ac:dyDescent="0.15">
      <c r="A229" s="36"/>
    </row>
    <row r="230" spans="1:1" ht="14.25" x14ac:dyDescent="0.15">
      <c r="A230" s="36"/>
    </row>
    <row r="231" spans="1:1" ht="14.25" x14ac:dyDescent="0.15">
      <c r="A231" s="36"/>
    </row>
    <row r="232" spans="1:1" ht="14.25" x14ac:dyDescent="0.15">
      <c r="A232" s="36"/>
    </row>
    <row r="233" spans="1:1" ht="14.25" x14ac:dyDescent="0.15">
      <c r="A233" s="36"/>
    </row>
    <row r="234" spans="1:1" ht="14.25" x14ac:dyDescent="0.15">
      <c r="A234" s="36"/>
    </row>
    <row r="235" spans="1:1" ht="14.25" x14ac:dyDescent="0.15">
      <c r="A235" s="36"/>
    </row>
    <row r="236" spans="1:1" ht="14.25" x14ac:dyDescent="0.15">
      <c r="A236" s="36"/>
    </row>
    <row r="237" spans="1:1" ht="14.25" x14ac:dyDescent="0.15">
      <c r="A237" s="36"/>
    </row>
    <row r="238" spans="1:1" ht="14.25" x14ac:dyDescent="0.15">
      <c r="A238" s="36"/>
    </row>
    <row r="239" spans="1:1" ht="14.25" x14ac:dyDescent="0.15">
      <c r="A239" s="36"/>
    </row>
    <row r="240" spans="1:1" ht="14.25" x14ac:dyDescent="0.15">
      <c r="A240" s="36"/>
    </row>
    <row r="241" spans="1:1" ht="14.25" x14ac:dyDescent="0.15">
      <c r="A241" s="36"/>
    </row>
    <row r="243" spans="1:1" x14ac:dyDescent="0.15">
      <c r="A243" t="s">
        <v>127</v>
      </c>
    </row>
    <row r="244" spans="1:1" x14ac:dyDescent="0.15">
      <c r="A244" t="s">
        <v>128</v>
      </c>
    </row>
    <row r="273" spans="1:1" ht="14.25" x14ac:dyDescent="0.15">
      <c r="A273" s="36" t="s">
        <v>115</v>
      </c>
    </row>
    <row r="274" spans="1:1" x14ac:dyDescent="0.15">
      <c r="A274" t="s">
        <v>118</v>
      </c>
    </row>
    <row r="275" spans="1:1" x14ac:dyDescent="0.15">
      <c r="A275" t="s">
        <v>116</v>
      </c>
    </row>
    <row r="277" spans="1:1" x14ac:dyDescent="0.15">
      <c r="A277" t="s">
        <v>117</v>
      </c>
    </row>
    <row r="279" spans="1:1" x14ac:dyDescent="0.15">
      <c r="A279" t="s">
        <v>131</v>
      </c>
    </row>
    <row r="281" spans="1:1" x14ac:dyDescent="0.15">
      <c r="A281" t="inlineStr">
        <is>
          <t>■Pochikin Shift（応援勤務・同日複数回勤務）への対応について</t>
        </is>
      </c>
    </row>
    <row r="282" spans="1:1" x14ac:dyDescent="0.15">
      <c r="A282" t="inlineStr">
        <is>
          <t/>
        </is>
      </c>
    </row>
    <row r="283" spans="1:1" x14ac:dyDescent="0.15">
      <c r="A283" t="inlineStr">
        <is>
          <t>Pochikin Shiftでは応援勤務と同日複数回勤務に対応したため、同じ営業日の打刻データが</t>
        </is>
      </c>
    </row>
    <row r="284" spans="1:1" x14ac:dyDescent="0.15">
      <c r="A284" t="inlineStr">
        <is>
          <t>複数行に分かれて出力されることがあります。v1.4では以下を変更し、そのまま貼り付けて</t>
        </is>
      </c>
    </row>
    <row r="285" spans="1:1" x14ac:dyDescent="0.15">
      <c r="A285" t="inlineStr">
        <is>
          <t>集計できるようにしました。</t>
        </is>
      </c>
    </row>
    <row r="286" spans="1:1" x14ac:dyDescent="0.15">
      <c r="A286" t="inlineStr">
        <is>
          <t/>
        </is>
      </c>
    </row>
    <row r="287" spans="1:1" x14ac:dyDescent="0.15">
      <c r="A287" t="inlineStr">
        <is>
          <t>①貼り付け可能な行数を31行から100行に拡張しました。（8行目～107行目）</t>
        </is>
      </c>
    </row>
    <row r="288" spans="1:1" x14ac:dyDescent="0.15">
      <c r="A288" t="inlineStr">
        <is>
          <t/>
        </is>
      </c>
    </row>
    <row r="289" spans="1:1" x14ac:dyDescent="0.15">
      <c r="A289" t="inlineStr">
        <is>
          <t>②「出勤日数」を行数ではなく日付のユニーク数で数えるようにしました。</t>
        </is>
      </c>
    </row>
    <row r="290" spans="1:1" x14ac:dyDescent="0.15">
      <c r="A290" t="inlineStr">
        <is>
          <t>　同じ営業日に複数回勤務しても、交通費は1日分だけ計上されます。</t>
        </is>
      </c>
    </row>
    <row r="291" spans="1:1" x14ac:dyDescent="0.15">
      <c r="A291" t="inlineStr">
        <is>
          <t/>
        </is>
      </c>
    </row>
    <row r="292" spans="1:1" x14ac:dyDescent="0.15">
      <c r="A292" t="inlineStr">
        <is>
          <t>③貼り付けたデータが最終行（107行目）に達した場合、氏名欄にERRORを表示します。</t>
        </is>
      </c>
    </row>
    <row r="293" spans="1:1" x14ac:dyDescent="0.15">
      <c r="A293" t="inlineStr">
        <is>
          <t>　行数が足りずに集計から漏れることを防ぐための警告です。</t>
        </is>
      </c>
    </row>
    <row r="294" spans="1:1" x14ac:dyDescent="0.15">
      <c r="A294" t="inlineStr">
        <is>
          <t/>
        </is>
      </c>
    </row>
    <row r="295" spans="1:1" x14ac:dyDescent="0.15">
      <c r="A295" t="inlineStr">
        <is>
          <t>④複数名のデータを誤って貼り付けた場合の検知が働いていなかった不具合を修正しました。</t>
        </is>
      </c>
    </row>
    <row r="296" spans="1:1" x14ac:dyDescent="0.15">
      <c r="A296" t="inlineStr">
        <is>
          <t/>
        </is>
      </c>
    </row>
    <row r="297" spans="1:1" x14ac:dyDescent="0.15">
      <c r="A297" t="inlineStr">
        <is>
          <t>※総労働時間・深夜割増時間・休日割増時間は行ごとに計算して合計するため、</t>
        </is>
      </c>
    </row>
    <row r="298" spans="1:1" x14ac:dyDescent="0.15">
      <c r="A298" t="inlineStr">
        <is>
          <t>　同じ営業日が複数行になっても正しく集計されます。</t>
        </is>
      </c>
    </row>
    <row r="299" spans="1:1" x14ac:dyDescent="0.15">
      <c r="A299" t="inlineStr">
        <is>
          <t/>
        </is>
      </c>
    </row>
    <row r="300" spans="1:1" x14ac:dyDescent="0.15">
      <c r="A300" t="inlineStr">
        <is>
          <t>※深夜割増は24時以降を25:00のように表記したデータを前提としています。</t>
        </is>
      </c>
    </row>
    <row r="301" spans="1:1" x14ac:dyDescent="0.15">
      <c r="A301" t="inlineStr">
        <is>
          <t>　日をまたぐ勤務は必ず24時超えの表記で出力してください。</t>
        </is>
      </c>
    </row>
    <row r="302" spans="1:1" x14ac:dyDescent="0.15">
      <c r="A302" t="inlineStr">
        <is>
          <t/>
        </is>
      </c>
    </row>
    <row r="303" spans="1:1" x14ac:dyDescent="0.15">
      <c r="A303" t="inlineStr">
        <is>
          <t>※応援勤務の拠点別集計はこのテンプレートでは行いません。給与計算は従業員単位のため、</t>
        </is>
      </c>
    </row>
    <row r="304" spans="1:1" x14ac:dyDescent="0.15">
      <c r="A304" t="inlineStr">
        <is>
          <t>　拠点は集計結果に影響しません。拠点別の人件費はPochikin Shiftの管理画面をご確認ください。</t>
        </is>
      </c>
    </row>
  </sheetData>
  <mergeCells count="42">
    <mergeCell ref="B52:C52"/>
    <mergeCell ref="D52:E52"/>
    <mergeCell ref="B53:C53"/>
    <mergeCell ref="B54:C54"/>
    <mergeCell ref="B55:C55"/>
    <mergeCell ref="D53:E53"/>
    <mergeCell ref="D54:E54"/>
    <mergeCell ref="D55:E55"/>
    <mergeCell ref="B63:C63"/>
    <mergeCell ref="D63:E63"/>
    <mergeCell ref="B56:C56"/>
    <mergeCell ref="D56:E56"/>
    <mergeCell ref="B64:C64"/>
    <mergeCell ref="D64:E64"/>
    <mergeCell ref="B60:C60"/>
    <mergeCell ref="D60:E60"/>
    <mergeCell ref="B61:C61"/>
    <mergeCell ref="D61:E61"/>
    <mergeCell ref="B62:C62"/>
    <mergeCell ref="D62:E62"/>
    <mergeCell ref="B90:C90"/>
    <mergeCell ref="D90:E90"/>
    <mergeCell ref="B91:C91"/>
    <mergeCell ref="D91:E91"/>
    <mergeCell ref="B92:C92"/>
    <mergeCell ref="D92:E92"/>
    <mergeCell ref="B93:C93"/>
    <mergeCell ref="D93:E93"/>
    <mergeCell ref="B94:C94"/>
    <mergeCell ref="D94:E94"/>
    <mergeCell ref="B104:E104"/>
    <mergeCell ref="B105:E105"/>
    <mergeCell ref="B106:E106"/>
    <mergeCell ref="F103:G103"/>
    <mergeCell ref="H103:I103"/>
    <mergeCell ref="F104:G104"/>
    <mergeCell ref="H104:I104"/>
    <mergeCell ref="F105:G105"/>
    <mergeCell ref="H105:I105"/>
    <mergeCell ref="F106:G106"/>
    <mergeCell ref="H106:I106"/>
    <mergeCell ref="B103:E103"/>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7"/>
  <sheetViews>
    <sheetView showGridLines="0" zoomScaleNormal="100" workbookViewId="0">
      <selection activeCell="A8" sqref="A8"/>
    </sheetView>
  </sheetViews>
  <sheetFormatPr defaultColWidth="8.875" defaultRowHeight="13.5" x14ac:dyDescent="0.15"/>
  <cols>
    <col min="1" max="1" width="12.5" style="14" customWidth="1"/>
    <col min="2" max="2" width="11.625" style="14" customWidth="1"/>
    <col min="3" max="3" width="10.875" style="14" customWidth="1"/>
    <col min="4" max="4" width="9.625" style="14" customWidth="1"/>
    <col min="5" max="5" width="10.875" style="14" customWidth="1"/>
    <col min="6" max="6" width="10.125" style="14" customWidth="1"/>
    <col min="7" max="9" width="8.875" style="14"/>
    <col min="10" max="10" width="9.625" style="14" bestFit="1" customWidth="1"/>
    <col min="11" max="12" width="9.625" style="14" customWidth="1"/>
    <col min="13" max="13" width="9.5" style="14" customWidth="1"/>
    <col min="14" max="16" width="9" style="14" customWidth="1"/>
    <col min="17" max="19" width="9" style="14" hidden="1" customWidth="1"/>
    <col min="20" max="20" width="12.375" style="14" hidden="1" customWidth="1"/>
    <col min="21" max="24" width="9" style="14" hidden="1" customWidth="1"/>
    <col min="25" max="25" width="5" style="14" hidden="1" customWidth="1"/>
    <col min="26" max="28" width="8.125" style="14" hidden="1" customWidth="1"/>
    <col min="29" max="29" width="8.875" style="14"/>
    <col min="30" max="30" width="15.5" style="14" customWidth="1"/>
    <col min="31" max="31" width="8.875" style="14"/>
    <col min="32" max="32" width="3.625" style="14" customWidth="1"/>
    <col min="33" max="33" width="8.875" style="14"/>
    <col min="34" max="34" width="9" style="14" customWidth="1"/>
    <col min="35" max="35" width="4.625" style="14" hidden="1" customWidth="1"/>
    <col min="36" max="36" width="8.875" style="14" hidden="1" customWidth="1"/>
    <col min="37" max="16384" width="8.875" style="14"/>
  </cols>
  <sheetData>
    <row r="1" spans="1:36" ht="27" customHeight="1" x14ac:dyDescent="0.15">
      <c r="A1" s="49" t="s">
        <v>47</v>
      </c>
      <c r="B1" s="49" t="s">
        <v>12</v>
      </c>
      <c r="C1" s="49" t="s">
        <v>0</v>
      </c>
      <c r="D1" s="49" t="s">
        <v>3</v>
      </c>
      <c r="E1" s="50" t="s">
        <v>11</v>
      </c>
      <c r="F1" s="50" t="s">
        <v>61</v>
      </c>
      <c r="G1" s="50" t="s">
        <v>7</v>
      </c>
      <c r="H1" s="51" t="s">
        <v>119</v>
      </c>
      <c r="I1" s="51" t="s">
        <v>8</v>
      </c>
      <c r="J1" s="51" t="s">
        <v>49</v>
      </c>
      <c r="K1" s="10"/>
      <c r="L1" s="70" t="s">
        <v>120</v>
      </c>
      <c r="M1" s="71"/>
      <c r="N1" s="12"/>
      <c r="O1" s="11"/>
      <c r="P1" s="12"/>
      <c r="Q1" s="13"/>
      <c r="R1" s="13"/>
      <c r="S1" s="13"/>
      <c r="T1" s="13"/>
      <c r="U1" s="13"/>
      <c r="V1" s="13"/>
      <c r="W1" s="13"/>
      <c r="X1" s="13"/>
      <c r="Y1" s="13"/>
      <c r="Z1" s="13"/>
      <c r="AA1" s="13"/>
      <c r="AB1" s="13"/>
      <c r="AJ1" s="0">
        <f>SUMPRODUCT((C8:C107&lt;&gt;"")/COUNTIF(C8:C107,C8:C107&amp;""))</f>
      </c>
    </row>
    <row r="2" spans="1:36" x14ac:dyDescent="0.15">
      <c r="A2" s="77">
        <v>44044</v>
      </c>
      <c r="B2" s="56" t="str">
        <f>IF(B8="","",B8)</f>
        <v/>
      </c>
      <c r="C2" s="57">
        <f>IF(OR($AJ$1&gt;1,$AJ$2=1),"ERROR",IF(C8="","",C8))</f>
      </c>
      <c r="D2" s="6">
        <v>1000</v>
      </c>
      <c r="E2" s="6">
        <v>250</v>
      </c>
      <c r="F2" s="6">
        <v>250</v>
      </c>
      <c r="G2" s="6">
        <v>420</v>
      </c>
      <c r="H2" s="58">
        <f>SUM(O8:O107)</f>
        <v>0</v>
      </c>
      <c r="I2" s="58">
        <f>SUM(M8:M107)</f>
        <v>0</v>
      </c>
      <c r="J2" s="58">
        <f>SUM(N8:N107)</f>
        <v>0</v>
      </c>
      <c r="K2" s="15"/>
      <c r="L2" s="72">
        <v>10000</v>
      </c>
      <c r="M2" s="73"/>
      <c r="N2" s="17"/>
      <c r="O2" s="16"/>
      <c r="P2" s="17"/>
      <c r="Q2" s="18" t="s">
        <v>54</v>
      </c>
      <c r="R2" s="18"/>
      <c r="S2" s="18"/>
      <c r="T2" s="18"/>
      <c r="U2" s="18"/>
      <c r="V2" s="18"/>
      <c r="W2" s="18"/>
      <c r="X2" s="18"/>
      <c r="Y2" s="18"/>
      <c r="Z2" s="18"/>
      <c r="AA2" s="18"/>
      <c r="AB2" s="18"/>
      <c r="AD2" s="19" t="s">
        <v>25</v>
      </c>
      <c r="AJ2" s="0">
        <f>IF(ISNUMBER(O107),1,0)</f>
      </c>
    </row>
    <row r="3" spans="1:35" ht="27" x14ac:dyDescent="0.15">
      <c r="A3" s="78"/>
      <c r="B3" s="50" t="s">
        <v>6</v>
      </c>
      <c r="C3" s="51" t="s">
        <v>10</v>
      </c>
      <c r="D3" s="51" t="s">
        <v>9</v>
      </c>
      <c r="E3" s="64" t="s">
        <v>62</v>
      </c>
      <c r="F3" s="51" t="s">
        <v>16</v>
      </c>
      <c r="G3" s="81" t="s">
        <v>4</v>
      </c>
      <c r="H3" s="81"/>
      <c r="I3" s="20"/>
      <c r="J3" s="12"/>
      <c r="K3" s="12"/>
      <c r="L3" s="12"/>
      <c r="M3" s="21"/>
      <c r="N3" s="21"/>
      <c r="O3" s="21"/>
      <c r="P3" s="21"/>
      <c r="Q3" s="18"/>
      <c r="R3" s="18"/>
      <c r="S3" s="18"/>
      <c r="T3" s="18"/>
      <c r="U3" s="18"/>
      <c r="V3" s="18"/>
      <c r="W3" s="18"/>
      <c r="X3" s="18"/>
      <c r="Y3" s="18"/>
      <c r="Z3" s="18"/>
      <c r="AA3" s="18"/>
      <c r="AB3" s="18"/>
      <c r="AD3" s="61" t="s">
        <v>1</v>
      </c>
      <c r="AE3" s="2">
        <v>15</v>
      </c>
    </row>
    <row r="4" spans="1:35" x14ac:dyDescent="0.15">
      <c r="A4" s="79"/>
      <c r="B4" s="52">
        <f>SUM(AJ8:AJ107)</f>
      </c>
      <c r="C4" s="53">
        <f>SUM(O8:O107)*24*D2</f>
        <v>0</v>
      </c>
      <c r="D4" s="54">
        <f>SUM(M8:M107)*24*E2</f>
        <v>0</v>
      </c>
      <c r="E4" s="55">
        <f>F2*J2*24</f>
        <v>0</v>
      </c>
      <c r="F4" s="54">
        <f>IF(L2&lt;&gt;"",IF((G2*B4)&gt;=L2,L2,(G2*B4)),(G2*B4))</f>
        <v>0</v>
      </c>
      <c r="G4" s="80">
        <f>SUM(C4:F4)</f>
        <v>0</v>
      </c>
      <c r="H4" s="80"/>
      <c r="I4" s="9"/>
      <c r="J4" s="22"/>
      <c r="K4" s="22"/>
      <c r="L4" s="22"/>
      <c r="M4" s="21"/>
      <c r="N4" s="21"/>
      <c r="O4" s="21"/>
      <c r="P4" s="21"/>
      <c r="Q4" s="18"/>
      <c r="R4" s="18"/>
      <c r="S4" s="18"/>
      <c r="T4" s="18"/>
      <c r="U4" s="18"/>
      <c r="V4" s="18"/>
      <c r="W4" s="18"/>
      <c r="X4" s="18"/>
      <c r="Y4" s="18"/>
      <c r="Z4" s="18"/>
      <c r="AA4" s="18"/>
      <c r="AB4" s="18"/>
      <c r="AD4" s="61" t="s">
        <v>2</v>
      </c>
      <c r="AE4" s="2">
        <v>15</v>
      </c>
    </row>
    <row r="5" spans="1:35" x14ac:dyDescent="0.15">
      <c r="B5" s="23"/>
      <c r="C5" s="14">
        <f>IF($AJ$1&gt;1,"↓複数名の従業員の氏名が存在します。一つのシートで集計できるのは1名のみです。",IF($AJ$2=1,"↓貼り付けたデータが最終行(107行目)に達しています。行が不足し、集計から漏れている可能性があります。",""))</f>
      </c>
      <c r="L5" s="21"/>
      <c r="M5" s="24"/>
      <c r="N5" s="24"/>
      <c r="O5" s="24"/>
      <c r="P5" s="24"/>
      <c r="Q5" s="25"/>
      <c r="R5" s="26"/>
      <c r="S5" s="26"/>
      <c r="T5" s="26"/>
      <c r="U5" s="26"/>
      <c r="V5" s="26"/>
      <c r="W5" s="26"/>
      <c r="X5" s="26"/>
      <c r="Y5" s="26"/>
      <c r="Z5" s="26"/>
      <c r="AA5" s="26"/>
      <c r="AB5" s="26"/>
      <c r="AD5" s="27" t="s">
        <v>27</v>
      </c>
    </row>
    <row r="6" spans="1:35" x14ac:dyDescent="0.15">
      <c r="A6" s="14" t="s">
        <v>5</v>
      </c>
      <c r="M6" s="28"/>
      <c r="N6" s="28"/>
      <c r="O6" s="28"/>
      <c r="P6" s="28"/>
      <c r="Q6" s="29"/>
      <c r="R6" s="29"/>
      <c r="S6" s="29"/>
      <c r="T6" s="29"/>
      <c r="U6" s="29"/>
      <c r="V6" s="29"/>
      <c r="W6" s="29"/>
      <c r="X6" s="29"/>
      <c r="Y6" s="29"/>
      <c r="Z6" s="29"/>
      <c r="AA6" s="29"/>
      <c r="AB6" s="29"/>
      <c r="AD6" s="61" t="s">
        <v>13</v>
      </c>
      <c r="AE6" s="5">
        <v>0.91666666666666663</v>
      </c>
      <c r="AF6" s="23" t="s">
        <v>14</v>
      </c>
      <c r="AG6" s="5">
        <v>1.2083333333333333</v>
      </c>
    </row>
    <row r="7" spans="1:36" ht="27" customHeight="1" x14ac:dyDescent="0.15">
      <c r="A7" s="44" t="s">
        <v>17</v>
      </c>
      <c r="B7" s="44" t="s">
        <v>18</v>
      </c>
      <c r="C7" s="44" t="s">
        <v>19</v>
      </c>
      <c r="D7" s="45" t="s">
        <v>20</v>
      </c>
      <c r="E7" s="45" t="s">
        <v>21</v>
      </c>
      <c r="F7" s="45" t="s">
        <v>29</v>
      </c>
      <c r="G7" s="45" t="s">
        <v>22</v>
      </c>
      <c r="H7" s="45" t="s">
        <v>23</v>
      </c>
      <c r="I7" s="44" t="s">
        <v>28</v>
      </c>
      <c r="J7" s="46" t="s">
        <v>30</v>
      </c>
      <c r="K7" s="46" t="s">
        <v>31</v>
      </c>
      <c r="L7" s="47" t="s">
        <v>29</v>
      </c>
      <c r="M7" s="47" t="s">
        <v>15</v>
      </c>
      <c r="N7" s="47" t="s">
        <v>59</v>
      </c>
      <c r="O7" s="47" t="s">
        <v>42</v>
      </c>
      <c r="P7" s="48" t="s">
        <v>60</v>
      </c>
      <c r="Q7" s="41" t="s">
        <v>34</v>
      </c>
      <c r="R7" s="41" t="s">
        <v>33</v>
      </c>
      <c r="S7" s="41" t="s">
        <v>85</v>
      </c>
      <c r="T7" s="42" t="s">
        <v>43</v>
      </c>
      <c r="U7" s="42" t="s">
        <v>45</v>
      </c>
      <c r="V7" s="42" t="s">
        <v>86</v>
      </c>
      <c r="W7" s="42" t="s">
        <v>44</v>
      </c>
      <c r="X7" s="42" t="s">
        <v>46</v>
      </c>
      <c r="Y7" s="42" t="s">
        <v>48</v>
      </c>
      <c r="Z7" s="42" t="s">
        <v>51</v>
      </c>
      <c r="AA7" s="42" t="s">
        <v>57</v>
      </c>
      <c r="AB7" s="42" t="s">
        <v>58</v>
      </c>
      <c r="AC7" s="30"/>
      <c r="AJ7" s="0" t="inlineStr">
        <is>
          <t>出勤日カウント</t>
        </is>
      </c>
    </row>
    <row r="8" spans="1:36" x14ac:dyDescent="0.15">
      <c r="A8" s="34"/>
      <c r="B8" s="2"/>
      <c r="C8" s="2"/>
      <c r="D8" s="5"/>
      <c r="E8" s="5"/>
      <c r="F8" s="63"/>
      <c r="G8" s="7"/>
      <c r="H8" s="7"/>
      <c r="I8" s="59" t="str">
        <f>IF(AND(H8=1,G8=1),"直行・直帰",IF(H8=1,"直帰",IF(G8=1,"直行",IF(OR(AND(D8="",E8=""),AND(D8&lt;&gt;"",E8&lt;&gt;"",D8&lt;E8)),"",IF(OR(D8="",E8="",D8&gt;E8),"ERROR","")))))</f>
        <v/>
      </c>
      <c r="J8" s="60" t="str">
        <f>IF(G8=1,$AE$17,IF(D8="","",IF(AND(D8&lt;$AE$17,$AE$20="始業時刻前の出勤を認めない"),$AE$17,CEILING(D8,TIME(0,$AE$3,0)))))</f>
        <v/>
      </c>
      <c r="K8" s="60" t="str">
        <f>IF(H8=1,$AE$18,IF(E8="","",FLOOR(E8,TIME(0,$AE$4,0))))</f>
        <v/>
      </c>
      <c r="L8" s="60">
        <f>IF(F8="",0,TIME(0,CEILING(F8,$AE$9),0))</f>
        <v>0</v>
      </c>
      <c r="M8" s="60" t="str">
        <f>IF(U8="","",IF($AE$11="普通時間から控除",V8,IF($AE$11="時間が長い方を優先的に控除",W8,IF($AE$11="深夜時間から優先的に控除",X8,"？？？？"))))</f>
        <v/>
      </c>
      <c r="N8" s="60" t="str">
        <f>IF(OR($AE$24="集計しない",$AE$24=""),0,IF($AE$24="全て任意選択",AA8,AB8))</f>
        <v/>
      </c>
      <c r="O8" s="60" t="str">
        <f>IF(OR(K8="",J8=""),"",K8-J8-L8)</f>
        <v/>
      </c>
      <c r="P8" s="35"/>
      <c r="Q8" s="43" t="str">
        <f>IF(J8&lt;$AE$6,$AE$6,J8)</f>
        <v/>
      </c>
      <c r="R8" s="43" t="str">
        <f>IF(OR(K8&lt;$AE$6,K8=""),"",IF(K8&gt;$AG$6,$AG$6,K8))</f>
        <v/>
      </c>
      <c r="S8" s="43" t="str">
        <f>IF(OR(K8&lt;&gt;"",J8&lt;&gt;""),K8-J8,"")</f>
        <v/>
      </c>
      <c r="T8" s="43" t="str">
        <f>IF(AND(S8&lt;&gt;"",U8&lt;&gt;""),S8-U8,"")</f>
        <v/>
      </c>
      <c r="U8" s="43" t="str">
        <f>IF(R8&lt;&gt;"",R8-Q8,"")</f>
        <v/>
      </c>
      <c r="V8" s="43" t="str">
        <f>IF(T8&lt;=L8,S8-L8,U8)</f>
        <v/>
      </c>
      <c r="W8" s="43" t="str">
        <f>IF(U8&lt;&gt;"",IF(T8&gt;U8,U8,IF(OR(U8&lt;L8,U8=L8),0,U8-L8)),"")</f>
        <v/>
      </c>
      <c r="X8" s="43" t="str">
        <f>IF(U8&lt;&gt;"",IF(OR(U8&lt;L8,U8=L8),0,U8-L8),"")</f>
        <v/>
      </c>
      <c r="Y8" s="43" t="str">
        <f>IF(A8&lt;&gt;"",TEXT(A8,"aaa"),"")</f>
        <v/>
      </c>
      <c r="Z8" s="43" t="str">
        <f>IF(OR(Y8="土",Y8="日"),O8,"")</f>
        <v/>
      </c>
      <c r="AA8" s="43" t="str">
        <f>IF(P8="●",O8,"")</f>
        <v/>
      </c>
      <c r="AB8" s="43" t="str">
        <f>IF(Z8&lt;&gt;"",Z8,IF(AA8&lt;&gt;"",AA8,""))</f>
        <v/>
      </c>
      <c r="AC8" s="21"/>
      <c r="AD8" s="11" t="s">
        <v>32</v>
      </c>
      <c r="AJ8" s="0">
        <f>IF(OR(A8="",NOT(ISNUMBER(O8))),0,IF(COUNTIFS($A$8:A8,A8,$O$8:O8,"&gt;=0")=1,1,0))</f>
      </c>
    </row>
    <row r="9" spans="1:36" x14ac:dyDescent="0.15">
      <c r="A9" s="34"/>
      <c r="B9" s="2"/>
      <c r="C9" s="7"/>
      <c r="D9" s="5"/>
      <c r="E9" s="5"/>
      <c r="F9" s="63"/>
      <c r="G9" s="7"/>
      <c r="H9" s="7"/>
      <c r="I9" s="59" t="str">
        <f t="shared" ref="I9:I107" si="0">IF(AND(H9=1,G9=1),"直行・直帰",IF(H9=1,"直帰",IF(G9=1,"直行",IF(OR(AND(D9="",E9=""),AND(D9&lt;&gt;"",E9&lt;&gt;"",D9&lt;E9)),"",IF(OR(D9="",E9="",D9&gt;E9),"ERROR","")))))</f>
        <v/>
      </c>
      <c r="J9" s="60" t="str">
        <f t="shared" ref="J9:J107" si="1">IF(G9=1,$AE$17,IF(D9="","",IF(AND(D9&lt;$AE$17,$AE$20="始業時刻前の出勤を認めない"),$AE$17,CEILING(D9,TIME(0,$AE$3,0)))))</f>
        <v/>
      </c>
      <c r="K9" s="60" t="str">
        <f t="shared" ref="K9:K107" si="2">IF(H9=1,$AE$18,IF(E9="","",FLOOR(E9,TIME(0,$AE$4,0))))</f>
        <v/>
      </c>
      <c r="L9" s="60">
        <f t="shared" ref="L9:L107" si="3">IF(F9="",0,TIME(0,CEILING(F9,$AE$9),0))</f>
        <v>0</v>
      </c>
      <c r="M9" s="60" t="str">
        <f>IF(U9="","",IF($AE$11="普通時間から控除",V9,IF($AE$11="時間が長い方を優先的に控除",W9,IF($AE$11="深夜時間から優先的に控除",X9,"？？？？"))))</f>
        <v/>
      </c>
      <c r="N9" s="60" t="str">
        <f t="shared" ref="N9:N107" si="4">IF(OR($AE$24="集計しない",$AE$24=""),0,IF($AE$24="全て任意選択",AA9,AB9))</f>
        <v/>
      </c>
      <c r="O9" s="60" t="str">
        <f t="shared" ref="O9:O107" si="5">IF(OR(K9="",J9=""),"",K9-J9-L9)</f>
        <v/>
      </c>
      <c r="P9" s="35"/>
      <c r="Q9" s="43" t="str">
        <f t="shared" ref="Q9:Q107" si="6">IF(J9&lt;$AE$6,$AE$6,J9)</f>
        <v/>
      </c>
      <c r="R9" s="43" t="str">
        <f t="shared" ref="R9:R107" si="7">IF(OR(K9&lt;$AE$6,K9=""),"",IF(K9&gt;$AG$6,$AG$6,K9))</f>
        <v/>
      </c>
      <c r="S9" s="43" t="str">
        <f t="shared" ref="S9:S107" si="8">IF(OR(K9&lt;&gt;"",J9&lt;&gt;""),K9-J9,"")</f>
        <v/>
      </c>
      <c r="T9" s="43" t="str">
        <f t="shared" ref="T9:T107" si="9">IF(AND(S9&lt;&gt;"",U9&lt;&gt;""),S9-U9,"")</f>
        <v/>
      </c>
      <c r="U9" s="43" t="str">
        <f t="shared" ref="U9:U107" si="10">IF(R9&lt;&gt;"",R9-Q9,"")</f>
        <v/>
      </c>
      <c r="V9" s="43" t="str">
        <f>IF(T9&lt;=L9,S9-L9,U9)</f>
        <v/>
      </c>
      <c r="W9" s="43" t="str">
        <f t="shared" ref="W9:W107" si="11">IF(U9&lt;&gt;"",IF(T9&gt;U9,U9,IF(OR(U9&lt;L9,U9=L9),0,U9-L9)),"")</f>
        <v/>
      </c>
      <c r="X9" s="43" t="str">
        <f t="shared" ref="X9:X107" si="12">IF(U9&lt;&gt;"",IF(OR(U9&lt;L9,U9=L9),0,U9-L9),"")</f>
        <v/>
      </c>
      <c r="Y9" s="43" t="str">
        <f t="shared" ref="Y9:Y107" si="13">IF(A9&lt;&gt;"",TEXT(A9,"aaa"),"")</f>
        <v/>
      </c>
      <c r="Z9" s="43" t="str">
        <f t="shared" ref="Z9:Z107" si="14">IF(OR(Y9="土",Y9="日"),O9,"")</f>
        <v/>
      </c>
      <c r="AA9" s="43" t="str">
        <f t="shared" ref="AA9:AA107" si="15">IF(P9="●",O9,"")</f>
        <v/>
      </c>
      <c r="AB9" s="43" t="str">
        <f t="shared" ref="AB9:AB107" si="16">IF(Z9&lt;&gt;"",Z9,IF(AA9&lt;&gt;"",AA9,""))</f>
        <v/>
      </c>
      <c r="AC9" s="31"/>
      <c r="AD9" s="61" t="s">
        <v>79</v>
      </c>
      <c r="AE9" s="2">
        <v>15</v>
      </c>
      <c r="AH9" s="32"/>
      <c r="AJ9" s="0">
        <f>IF(OR(A9="",NOT(ISNUMBER(O9))),0,IF(COUNTIFS($A$8:A9,A9,$O$8:O9,"&gt;=0")=1,1,0))</f>
      </c>
    </row>
    <row r="10" spans="1:36" x14ac:dyDescent="0.15">
      <c r="A10" s="34"/>
      <c r="B10" s="2"/>
      <c r="C10" s="7"/>
      <c r="D10" s="5"/>
      <c r="E10" s="5"/>
      <c r="F10" s="63"/>
      <c r="G10" s="7"/>
      <c r="H10" s="7"/>
      <c r="I10" s="59" t="str">
        <f t="shared" si="0"/>
        <v/>
      </c>
      <c r="J10" s="60" t="str">
        <f t="shared" si="1"/>
        <v/>
      </c>
      <c r="K10" s="60" t="str">
        <f t="shared" si="2"/>
        <v/>
      </c>
      <c r="L10" s="60">
        <f t="shared" si="3"/>
        <v>0</v>
      </c>
      <c r="M10" s="60" t="str">
        <f>IF(U10="","",IF($AE$11="普通時間から控除",V10,IF($AE$11="時間が長い方を優先的に控除",W10,IF($AE$11="深夜時間から優先的に控除",X10,"？？？？"))))</f>
        <v/>
      </c>
      <c r="N10" s="60" t="str">
        <f t="shared" si="4"/>
        <v/>
      </c>
      <c r="O10" s="60" t="str">
        <f t="shared" si="5"/>
        <v/>
      </c>
      <c r="P10" s="35"/>
      <c r="Q10" s="43" t="str">
        <f t="shared" si="6"/>
        <v/>
      </c>
      <c r="R10" s="43" t="str">
        <f t="shared" si="7"/>
        <v/>
      </c>
      <c r="S10" s="43" t="str">
        <f t="shared" si="8"/>
        <v/>
      </c>
      <c r="T10" s="43" t="str">
        <f t="shared" si="9"/>
        <v/>
      </c>
      <c r="U10" s="43" t="str">
        <f t="shared" si="10"/>
        <v/>
      </c>
      <c r="V10" s="43" t="str">
        <f>IF(T10&lt;=L10,S10-L10,U10)</f>
        <v/>
      </c>
      <c r="W10" s="43" t="str">
        <f t="shared" si="11"/>
        <v/>
      </c>
      <c r="X10" s="43" t="str">
        <f t="shared" si="12"/>
        <v/>
      </c>
      <c r="Y10" s="43" t="str">
        <f t="shared" si="13"/>
        <v/>
      </c>
      <c r="Z10" s="43" t="str">
        <f t="shared" si="14"/>
        <v/>
      </c>
      <c r="AA10" s="43" t="str">
        <f t="shared" si="15"/>
        <v/>
      </c>
      <c r="AB10" s="43" t="str">
        <f t="shared" si="16"/>
        <v/>
      </c>
      <c r="AC10" s="31"/>
      <c r="AJ10" s="0">
        <f>IF(OR(A10="",NOT(ISNUMBER(O10))),0,IF(COUNTIFS($A$8:A10,A10,$O$8:O10,"&gt;=0")=1,1,0))</f>
      </c>
    </row>
    <row r="11" spans="1:36" x14ac:dyDescent="0.15">
      <c r="A11" s="34"/>
      <c r="B11" s="2"/>
      <c r="C11" s="7"/>
      <c r="D11" s="5"/>
      <c r="E11" s="5"/>
      <c r="F11" s="63"/>
      <c r="G11" s="7"/>
      <c r="H11" s="7"/>
      <c r="I11" s="59" t="str">
        <f t="shared" si="0"/>
        <v/>
      </c>
      <c r="J11" s="60" t="str">
        <f t="shared" si="1"/>
        <v/>
      </c>
      <c r="K11" s="60" t="str">
        <f t="shared" si="2"/>
        <v/>
      </c>
      <c r="L11" s="60">
        <f t="shared" si="3"/>
        <v>0</v>
      </c>
      <c r="M11" s="60" t="str">
        <f t="shared" ref="M11:M107" si="17">IF(U11="","",IF($AE$11="普通時間から控除",V11,IF($AE$11="時間が長い方を優先的に控除",W11,IF($AE$11="深夜時間から優先的に控除",X11,"？？？？"))))</f>
        <v/>
      </c>
      <c r="N11" s="60" t="str">
        <f t="shared" si="4"/>
        <v/>
      </c>
      <c r="O11" s="60" t="str">
        <f t="shared" si="5"/>
        <v/>
      </c>
      <c r="P11" s="35"/>
      <c r="Q11" s="43" t="str">
        <f t="shared" si="6"/>
        <v/>
      </c>
      <c r="R11" s="43" t="str">
        <f t="shared" si="7"/>
        <v/>
      </c>
      <c r="S11" s="43" t="str">
        <f t="shared" si="8"/>
        <v/>
      </c>
      <c r="T11" s="43" t="str">
        <f t="shared" si="9"/>
        <v/>
      </c>
      <c r="U11" s="43" t="str">
        <f t="shared" si="10"/>
        <v/>
      </c>
      <c r="V11" s="43" t="str">
        <f t="shared" ref="V11:V107" si="18">IF(T11&lt;=L11,S11-L11,U11)</f>
        <v/>
      </c>
      <c r="W11" s="43" t="str">
        <f t="shared" si="11"/>
        <v/>
      </c>
      <c r="X11" s="43" t="str">
        <f t="shared" si="12"/>
        <v/>
      </c>
      <c r="Y11" s="43" t="str">
        <f t="shared" si="13"/>
        <v/>
      </c>
      <c r="Z11" s="43" t="str">
        <f t="shared" si="14"/>
        <v/>
      </c>
      <c r="AA11" s="43" t="str">
        <f t="shared" si="15"/>
        <v/>
      </c>
      <c r="AB11" s="43" t="str">
        <f t="shared" si="16"/>
        <v/>
      </c>
      <c r="AC11" s="31"/>
      <c r="AD11" s="62" t="s">
        <v>35</v>
      </c>
      <c r="AE11" s="74" t="s">
        <v>39</v>
      </c>
      <c r="AF11" s="75"/>
      <c r="AG11" s="75"/>
      <c r="AH11" s="76"/>
      <c r="AI11" s="14" t="s">
        <v>37</v>
      </c>
      <c r="AJ11" s="0">
        <f>IF(OR(A11="",NOT(ISNUMBER(O11))),0,IF(COUNTIFS($A$8:A11,A11,$O$8:O11,"&gt;=0")=1,1,0))</f>
      </c>
    </row>
    <row r="12" spans="1:36" x14ac:dyDescent="0.15">
      <c r="A12" s="34"/>
      <c r="B12" s="2"/>
      <c r="C12" s="7"/>
      <c r="D12" s="5"/>
      <c r="E12" s="5"/>
      <c r="F12" s="63"/>
      <c r="G12" s="7"/>
      <c r="H12" s="7"/>
      <c r="I12" s="59" t="str">
        <f t="shared" si="0"/>
        <v/>
      </c>
      <c r="J12" s="60" t="str">
        <f t="shared" si="1"/>
        <v/>
      </c>
      <c r="K12" s="60" t="str">
        <f t="shared" si="2"/>
        <v/>
      </c>
      <c r="L12" s="60">
        <f t="shared" si="3"/>
        <v>0</v>
      </c>
      <c r="M12" s="60" t="str">
        <f t="shared" si="17"/>
        <v/>
      </c>
      <c r="N12" s="60" t="str">
        <f t="shared" si="4"/>
        <v/>
      </c>
      <c r="O12" s="60" t="str">
        <f t="shared" si="5"/>
        <v/>
      </c>
      <c r="P12" s="35"/>
      <c r="Q12" s="43" t="str">
        <f t="shared" si="6"/>
        <v/>
      </c>
      <c r="R12" s="43" t="str">
        <f t="shared" si="7"/>
        <v/>
      </c>
      <c r="S12" s="43" t="str">
        <f t="shared" si="8"/>
        <v/>
      </c>
      <c r="T12" s="43" t="str">
        <f t="shared" si="9"/>
        <v/>
      </c>
      <c r="U12" s="43" t="str">
        <f t="shared" si="10"/>
        <v/>
      </c>
      <c r="V12" s="43" t="str">
        <f t="shared" si="18"/>
        <v/>
      </c>
      <c r="W12" s="43" t="str">
        <f t="shared" si="11"/>
        <v/>
      </c>
      <c r="X12" s="43" t="str">
        <f t="shared" si="12"/>
        <v/>
      </c>
      <c r="Y12" s="43" t="str">
        <f t="shared" si="13"/>
        <v/>
      </c>
      <c r="Z12" s="43" t="str">
        <f t="shared" si="14"/>
        <v/>
      </c>
      <c r="AA12" s="43" t="str">
        <f t="shared" si="15"/>
        <v/>
      </c>
      <c r="AB12" s="43" t="str">
        <f t="shared" si="16"/>
        <v/>
      </c>
      <c r="AC12" s="31"/>
      <c r="AD12" s="82"/>
      <c r="AE12" s="82"/>
      <c r="AI12" s="14" t="s">
        <v>38</v>
      </c>
      <c r="AJ12" s="0">
        <f>IF(OR(A12="",NOT(ISNUMBER(O12))),0,IF(COUNTIFS($A$8:A12,A12,$O$8:O12,"&gt;=0")=1,1,0))</f>
      </c>
    </row>
    <row r="13" spans="1:36" x14ac:dyDescent="0.15">
      <c r="A13" s="34"/>
      <c r="B13" s="2"/>
      <c r="C13" s="7"/>
      <c r="D13" s="5"/>
      <c r="E13" s="5"/>
      <c r="F13" s="63"/>
      <c r="G13" s="7"/>
      <c r="H13" s="7"/>
      <c r="I13" s="59" t="str">
        <f t="shared" si="0"/>
        <v/>
      </c>
      <c r="J13" s="60" t="str">
        <f t="shared" si="1"/>
        <v/>
      </c>
      <c r="K13" s="60" t="str">
        <f t="shared" si="2"/>
        <v/>
      </c>
      <c r="L13" s="60">
        <f t="shared" si="3"/>
        <v>0</v>
      </c>
      <c r="M13" s="60" t="str">
        <f t="shared" si="17"/>
        <v/>
      </c>
      <c r="N13" s="60" t="str">
        <f t="shared" si="4"/>
        <v/>
      </c>
      <c r="O13" s="60" t="str">
        <f t="shared" si="5"/>
        <v/>
      </c>
      <c r="P13" s="35"/>
      <c r="Q13" s="43" t="str">
        <f t="shared" si="6"/>
        <v/>
      </c>
      <c r="R13" s="43" t="str">
        <f t="shared" si="7"/>
        <v/>
      </c>
      <c r="S13" s="43" t="str">
        <f t="shared" si="8"/>
        <v/>
      </c>
      <c r="T13" s="43" t="str">
        <f t="shared" si="9"/>
        <v/>
      </c>
      <c r="U13" s="43" t="str">
        <f t="shared" si="10"/>
        <v/>
      </c>
      <c r="V13" s="43" t="str">
        <f t="shared" si="18"/>
        <v/>
      </c>
      <c r="W13" s="43" t="str">
        <f t="shared" si="11"/>
        <v/>
      </c>
      <c r="X13" s="43" t="str">
        <f t="shared" si="12"/>
        <v/>
      </c>
      <c r="Y13" s="43" t="str">
        <f t="shared" si="13"/>
        <v/>
      </c>
      <c r="Z13" s="43" t="str">
        <f t="shared" si="14"/>
        <v/>
      </c>
      <c r="AA13" s="43" t="str">
        <f t="shared" si="15"/>
        <v/>
      </c>
      <c r="AB13" s="43" t="str">
        <f t="shared" si="16"/>
        <v/>
      </c>
      <c r="AC13" s="31"/>
      <c r="AI13" s="14" t="s">
        <v>39</v>
      </c>
      <c r="AJ13" s="0">
        <f>IF(OR(A13="",NOT(ISNUMBER(O13))),0,IF(COUNTIFS($A$8:A13,A13,$O$8:O13,"&gt;=0")=1,1,0))</f>
      </c>
    </row>
    <row r="14" spans="1:36" x14ac:dyDescent="0.15">
      <c r="A14" s="34"/>
      <c r="B14" s="2"/>
      <c r="C14" s="7"/>
      <c r="D14" s="5"/>
      <c r="E14" s="5"/>
      <c r="F14" s="63"/>
      <c r="G14" s="7"/>
      <c r="H14" s="7"/>
      <c r="I14" s="59" t="str">
        <f t="shared" si="0"/>
        <v/>
      </c>
      <c r="J14" s="60" t="str">
        <f t="shared" si="1"/>
        <v/>
      </c>
      <c r="K14" s="60" t="str">
        <f t="shared" si="2"/>
        <v/>
      </c>
      <c r="L14" s="60">
        <f t="shared" si="3"/>
        <v>0</v>
      </c>
      <c r="M14" s="60" t="str">
        <f t="shared" si="17"/>
        <v/>
      </c>
      <c r="N14" s="60" t="str">
        <f t="shared" si="4"/>
        <v/>
      </c>
      <c r="O14" s="60" t="str">
        <f t="shared" si="5"/>
        <v/>
      </c>
      <c r="P14" s="35"/>
      <c r="Q14" s="43" t="str">
        <f t="shared" si="6"/>
        <v/>
      </c>
      <c r="R14" s="43" t="str">
        <f t="shared" si="7"/>
        <v/>
      </c>
      <c r="S14" s="43" t="str">
        <f t="shared" si="8"/>
        <v/>
      </c>
      <c r="T14" s="43" t="str">
        <f t="shared" si="9"/>
        <v/>
      </c>
      <c r="U14" s="43" t="str">
        <f t="shared" si="10"/>
        <v/>
      </c>
      <c r="V14" s="43" t="str">
        <f t="shared" si="18"/>
        <v/>
      </c>
      <c r="W14" s="43" t="str">
        <f t="shared" si="11"/>
        <v/>
      </c>
      <c r="X14" s="43" t="str">
        <f t="shared" si="12"/>
        <v/>
      </c>
      <c r="Y14" s="43" t="str">
        <f t="shared" si="13"/>
        <v/>
      </c>
      <c r="Z14" s="43" t="str">
        <f t="shared" si="14"/>
        <v/>
      </c>
      <c r="AA14" s="43" t="str">
        <f t="shared" si="15"/>
        <v/>
      </c>
      <c r="AB14" s="43" t="str">
        <f t="shared" si="16"/>
        <v/>
      </c>
      <c r="AC14" s="31"/>
      <c r="AJ14" s="0">
        <f>IF(OR(A14="",NOT(ISNUMBER(O14))),0,IF(COUNTIFS($A$8:A14,A14,$O$8:O14,"&gt;=0")=1,1,0))</f>
      </c>
    </row>
    <row r="15" spans="1:36" x14ac:dyDescent="0.15">
      <c r="A15" s="34"/>
      <c r="B15" s="2"/>
      <c r="C15" s="7"/>
      <c r="D15" s="5"/>
      <c r="E15" s="5"/>
      <c r="F15" s="63"/>
      <c r="G15" s="7"/>
      <c r="H15" s="7"/>
      <c r="I15" s="59" t="str">
        <f t="shared" si="0"/>
        <v/>
      </c>
      <c r="J15" s="60" t="str">
        <f t="shared" si="1"/>
        <v/>
      </c>
      <c r="K15" s="60" t="str">
        <f t="shared" si="2"/>
        <v/>
      </c>
      <c r="L15" s="60">
        <f t="shared" si="3"/>
        <v>0</v>
      </c>
      <c r="M15" s="60" t="str">
        <f t="shared" si="17"/>
        <v/>
      </c>
      <c r="N15" s="60" t="str">
        <f t="shared" si="4"/>
        <v/>
      </c>
      <c r="O15" s="60" t="str">
        <f t="shared" si="5"/>
        <v/>
      </c>
      <c r="P15" s="35"/>
      <c r="Q15" s="43" t="str">
        <f t="shared" si="6"/>
        <v/>
      </c>
      <c r="R15" s="43" t="str">
        <f t="shared" si="7"/>
        <v/>
      </c>
      <c r="S15" s="43" t="str">
        <f t="shared" si="8"/>
        <v/>
      </c>
      <c r="T15" s="43" t="str">
        <f t="shared" si="9"/>
        <v/>
      </c>
      <c r="U15" s="43" t="str">
        <f t="shared" si="10"/>
        <v/>
      </c>
      <c r="V15" s="43" t="str">
        <f t="shared" si="18"/>
        <v/>
      </c>
      <c r="W15" s="43" t="str">
        <f t="shared" si="11"/>
        <v/>
      </c>
      <c r="X15" s="43" t="str">
        <f t="shared" si="12"/>
        <v/>
      </c>
      <c r="Y15" s="43" t="str">
        <f t="shared" si="13"/>
        <v/>
      </c>
      <c r="Z15" s="43" t="str">
        <f t="shared" si="14"/>
        <v/>
      </c>
      <c r="AA15" s="43" t="str">
        <f t="shared" si="15"/>
        <v/>
      </c>
      <c r="AB15" s="43" t="str">
        <f t="shared" si="16"/>
        <v/>
      </c>
      <c r="AC15" s="31"/>
      <c r="AJ15" s="0">
        <f>IF(OR(A15="",NOT(ISNUMBER(O15))),0,IF(COUNTIFS($A$8:A15,A15,$O$8:O15,"&gt;=0")=1,1,0))</f>
      </c>
    </row>
    <row r="16" spans="1:36" x14ac:dyDescent="0.15">
      <c r="A16" s="34"/>
      <c r="B16" s="2"/>
      <c r="C16" s="7"/>
      <c r="D16" s="5"/>
      <c r="E16" s="5"/>
      <c r="F16" s="63"/>
      <c r="G16" s="7"/>
      <c r="H16" s="7"/>
      <c r="I16" s="59" t="str">
        <f t="shared" si="0"/>
        <v/>
      </c>
      <c r="J16" s="60" t="str">
        <f t="shared" si="1"/>
        <v/>
      </c>
      <c r="K16" s="60" t="str">
        <f t="shared" si="2"/>
        <v/>
      </c>
      <c r="L16" s="60">
        <f t="shared" si="3"/>
        <v>0</v>
      </c>
      <c r="M16" s="60" t="str">
        <f t="shared" si="17"/>
        <v/>
      </c>
      <c r="N16" s="60" t="str">
        <f t="shared" si="4"/>
        <v/>
      </c>
      <c r="O16" s="60" t="str">
        <f t="shared" si="5"/>
        <v/>
      </c>
      <c r="P16" s="35"/>
      <c r="Q16" s="43" t="str">
        <f t="shared" si="6"/>
        <v/>
      </c>
      <c r="R16" s="43" t="str">
        <f t="shared" si="7"/>
        <v/>
      </c>
      <c r="S16" s="43" t="str">
        <f t="shared" si="8"/>
        <v/>
      </c>
      <c r="T16" s="43" t="str">
        <f t="shared" si="9"/>
        <v/>
      </c>
      <c r="U16" s="43" t="str">
        <f t="shared" si="10"/>
        <v/>
      </c>
      <c r="V16" s="43" t="str">
        <f t="shared" si="18"/>
        <v/>
      </c>
      <c r="W16" s="43" t="str">
        <f t="shared" si="11"/>
        <v/>
      </c>
      <c r="X16" s="43" t="str">
        <f t="shared" si="12"/>
        <v/>
      </c>
      <c r="Y16" s="43" t="str">
        <f t="shared" si="13"/>
        <v/>
      </c>
      <c r="Z16" s="43" t="str">
        <f t="shared" si="14"/>
        <v/>
      </c>
      <c r="AA16" s="43" t="str">
        <f t="shared" si="15"/>
        <v/>
      </c>
      <c r="AB16" s="43" t="str">
        <f t="shared" si="16"/>
        <v/>
      </c>
      <c r="AC16" s="31"/>
      <c r="AD16" s="27" t="s">
        <v>26</v>
      </c>
      <c r="AJ16" s="0">
        <f>IF(OR(A16="",NOT(ISNUMBER(O16))),0,IF(COUNTIFS($A$8:A16,A16,$O$8:O16,"&gt;=0")=1,1,0))</f>
      </c>
    </row>
    <row r="17" spans="1:36" x14ac:dyDescent="0.15">
      <c r="A17" s="34"/>
      <c r="B17" s="2"/>
      <c r="C17" s="7"/>
      <c r="D17" s="5"/>
      <c r="E17" s="5"/>
      <c r="F17" s="63"/>
      <c r="G17" s="7"/>
      <c r="H17" s="7"/>
      <c r="I17" s="59" t="str">
        <f t="shared" si="0"/>
        <v/>
      </c>
      <c r="J17" s="60" t="str">
        <f t="shared" si="1"/>
        <v/>
      </c>
      <c r="K17" s="60" t="str">
        <f t="shared" si="2"/>
        <v/>
      </c>
      <c r="L17" s="60">
        <f t="shared" si="3"/>
        <v>0</v>
      </c>
      <c r="M17" s="60" t="str">
        <f t="shared" si="17"/>
        <v/>
      </c>
      <c r="N17" s="60" t="str">
        <f t="shared" si="4"/>
        <v/>
      </c>
      <c r="O17" s="60" t="str">
        <f t="shared" si="5"/>
        <v/>
      </c>
      <c r="P17" s="35"/>
      <c r="Q17" s="43" t="str">
        <f t="shared" si="6"/>
        <v/>
      </c>
      <c r="R17" s="43" t="str">
        <f t="shared" si="7"/>
        <v/>
      </c>
      <c r="S17" s="43" t="str">
        <f t="shared" si="8"/>
        <v/>
      </c>
      <c r="T17" s="43" t="str">
        <f t="shared" si="9"/>
        <v/>
      </c>
      <c r="U17" s="43" t="str">
        <f t="shared" si="10"/>
        <v/>
      </c>
      <c r="V17" s="43" t="str">
        <f t="shared" si="18"/>
        <v/>
      </c>
      <c r="W17" s="43" t="str">
        <f t="shared" si="11"/>
        <v/>
      </c>
      <c r="X17" s="43" t="str">
        <f t="shared" si="12"/>
        <v/>
      </c>
      <c r="Y17" s="43" t="str">
        <f t="shared" si="13"/>
        <v/>
      </c>
      <c r="Z17" s="43" t="str">
        <f t="shared" si="14"/>
        <v/>
      </c>
      <c r="AA17" s="43" t="str">
        <f t="shared" si="15"/>
        <v/>
      </c>
      <c r="AB17" s="43" t="str">
        <f t="shared" si="16"/>
        <v/>
      </c>
      <c r="AC17" s="31"/>
      <c r="AD17" s="61" t="s">
        <v>24</v>
      </c>
      <c r="AE17" s="5">
        <v>0.33333333333333331</v>
      </c>
      <c r="AJ17" s="0">
        <f>IF(OR(A17="",NOT(ISNUMBER(O17))),0,IF(COUNTIFS($A$8:A17,A17,$O$8:O17,"&gt;=0")=1,1,0))</f>
      </c>
    </row>
    <row r="18" spans="1:36" x14ac:dyDescent="0.15">
      <c r="A18" s="34"/>
      <c r="B18" s="2"/>
      <c r="C18" s="7"/>
      <c r="D18" s="5"/>
      <c r="E18" s="5"/>
      <c r="F18" s="63"/>
      <c r="G18" s="7"/>
      <c r="H18" s="7"/>
      <c r="I18" s="59" t="str">
        <f t="shared" si="0"/>
        <v/>
      </c>
      <c r="J18" s="60" t="str">
        <f t="shared" si="1"/>
        <v/>
      </c>
      <c r="K18" s="60" t="str">
        <f t="shared" si="2"/>
        <v/>
      </c>
      <c r="L18" s="60">
        <f t="shared" si="3"/>
        <v>0</v>
      </c>
      <c r="M18" s="60" t="str">
        <f t="shared" si="17"/>
        <v/>
      </c>
      <c r="N18" s="60" t="str">
        <f t="shared" si="4"/>
        <v/>
      </c>
      <c r="O18" s="60" t="str">
        <f t="shared" si="5"/>
        <v/>
      </c>
      <c r="P18" s="35"/>
      <c r="Q18" s="43" t="str">
        <f t="shared" si="6"/>
        <v/>
      </c>
      <c r="R18" s="43" t="str">
        <f t="shared" si="7"/>
        <v/>
      </c>
      <c r="S18" s="43" t="str">
        <f t="shared" si="8"/>
        <v/>
      </c>
      <c r="T18" s="43" t="str">
        <f t="shared" si="9"/>
        <v/>
      </c>
      <c r="U18" s="43" t="str">
        <f t="shared" si="10"/>
        <v/>
      </c>
      <c r="V18" s="43" t="str">
        <f t="shared" si="18"/>
        <v/>
      </c>
      <c r="W18" s="43" t="str">
        <f t="shared" si="11"/>
        <v/>
      </c>
      <c r="X18" s="43" t="str">
        <f t="shared" si="12"/>
        <v/>
      </c>
      <c r="Y18" s="43" t="str">
        <f t="shared" si="13"/>
        <v/>
      </c>
      <c r="Z18" s="43" t="str">
        <f t="shared" si="14"/>
        <v/>
      </c>
      <c r="AA18" s="43" t="str">
        <f t="shared" si="15"/>
        <v/>
      </c>
      <c r="AB18" s="43" t="str">
        <f t="shared" si="16"/>
        <v/>
      </c>
      <c r="AC18" s="31"/>
      <c r="AD18" s="61" t="s">
        <v>123</v>
      </c>
      <c r="AE18" s="5">
        <v>0.70833333333333337</v>
      </c>
      <c r="AJ18" s="0">
        <f>IF(OR(A18="",NOT(ISNUMBER(O18))),0,IF(COUNTIFS($A$8:A18,A18,$O$8:O18,"&gt;=0")=1,1,0))</f>
      </c>
    </row>
    <row r="19" spans="1:36" x14ac:dyDescent="0.15">
      <c r="A19" s="34"/>
      <c r="B19" s="2"/>
      <c r="C19" s="7"/>
      <c r="D19" s="5"/>
      <c r="E19" s="5"/>
      <c r="F19" s="63"/>
      <c r="G19" s="7"/>
      <c r="H19" s="7"/>
      <c r="I19" s="59" t="str">
        <f t="shared" si="0"/>
        <v/>
      </c>
      <c r="J19" s="60" t="str">
        <f t="shared" si="1"/>
        <v/>
      </c>
      <c r="K19" s="60" t="str">
        <f t="shared" si="2"/>
        <v/>
      </c>
      <c r="L19" s="60">
        <f t="shared" si="3"/>
        <v>0</v>
      </c>
      <c r="M19" s="60" t="str">
        <f t="shared" si="17"/>
        <v/>
      </c>
      <c r="N19" s="60" t="str">
        <f t="shared" si="4"/>
        <v/>
      </c>
      <c r="O19" s="60" t="str">
        <f t="shared" si="5"/>
        <v/>
      </c>
      <c r="P19" s="35"/>
      <c r="Q19" s="43" t="str">
        <f t="shared" si="6"/>
        <v/>
      </c>
      <c r="R19" s="43" t="str">
        <f t="shared" si="7"/>
        <v/>
      </c>
      <c r="S19" s="43" t="str">
        <f t="shared" si="8"/>
        <v/>
      </c>
      <c r="T19" s="43" t="str">
        <f t="shared" si="9"/>
        <v/>
      </c>
      <c r="U19" s="43" t="str">
        <f t="shared" si="10"/>
        <v/>
      </c>
      <c r="V19" s="43" t="str">
        <f t="shared" si="18"/>
        <v/>
      </c>
      <c r="W19" s="43" t="str">
        <f t="shared" si="11"/>
        <v/>
      </c>
      <c r="X19" s="43" t="str">
        <f t="shared" si="12"/>
        <v/>
      </c>
      <c r="Y19" s="43" t="str">
        <f t="shared" si="13"/>
        <v/>
      </c>
      <c r="Z19" s="43" t="str">
        <f t="shared" si="14"/>
        <v/>
      </c>
      <c r="AA19" s="43" t="str">
        <f t="shared" si="15"/>
        <v/>
      </c>
      <c r="AB19" s="43" t="str">
        <f t="shared" si="16"/>
        <v/>
      </c>
      <c r="AC19" s="31"/>
      <c r="AJ19" s="0">
        <f>IF(OR(A19="",NOT(ISNUMBER(O19))),0,IF(COUNTIFS($A$8:A19,A19,$O$8:O19,"&gt;=0")=1,1,0))</f>
      </c>
    </row>
    <row r="20" spans="1:36" x14ac:dyDescent="0.15">
      <c r="A20" s="34"/>
      <c r="B20" s="2"/>
      <c r="C20" s="7"/>
      <c r="D20" s="5"/>
      <c r="E20" s="5"/>
      <c r="F20" s="63"/>
      <c r="G20" s="7"/>
      <c r="H20" s="7"/>
      <c r="I20" s="59" t="str">
        <f t="shared" si="0"/>
        <v/>
      </c>
      <c r="J20" s="60" t="str">
        <f t="shared" si="1"/>
        <v/>
      </c>
      <c r="K20" s="60" t="str">
        <f t="shared" si="2"/>
        <v/>
      </c>
      <c r="L20" s="60">
        <f t="shared" si="3"/>
        <v>0</v>
      </c>
      <c r="M20" s="60" t="str">
        <f t="shared" si="17"/>
        <v/>
      </c>
      <c r="N20" s="60" t="str">
        <f t="shared" si="4"/>
        <v/>
      </c>
      <c r="O20" s="60" t="str">
        <f t="shared" si="5"/>
        <v/>
      </c>
      <c r="P20" s="35"/>
      <c r="Q20" s="43" t="str">
        <f t="shared" si="6"/>
        <v/>
      </c>
      <c r="R20" s="43" t="str">
        <f t="shared" si="7"/>
        <v/>
      </c>
      <c r="S20" s="43" t="str">
        <f t="shared" si="8"/>
        <v/>
      </c>
      <c r="T20" s="43" t="str">
        <f t="shared" si="9"/>
        <v/>
      </c>
      <c r="U20" s="43" t="str">
        <f t="shared" si="10"/>
        <v/>
      </c>
      <c r="V20" s="43" t="str">
        <f t="shared" si="18"/>
        <v/>
      </c>
      <c r="W20" s="43" t="str">
        <f t="shared" si="11"/>
        <v/>
      </c>
      <c r="X20" s="43" t="str">
        <f t="shared" si="12"/>
        <v/>
      </c>
      <c r="Y20" s="43" t="str">
        <f t="shared" si="13"/>
        <v/>
      </c>
      <c r="Z20" s="43" t="str">
        <f t="shared" si="14"/>
        <v/>
      </c>
      <c r="AA20" s="43" t="str">
        <f t="shared" si="15"/>
        <v/>
      </c>
      <c r="AB20" s="43" t="str">
        <f t="shared" si="16"/>
        <v/>
      </c>
      <c r="AC20" s="31"/>
      <c r="AD20" s="61" t="s">
        <v>36</v>
      </c>
      <c r="AE20" s="74" t="s">
        <v>40</v>
      </c>
      <c r="AF20" s="75"/>
      <c r="AG20" s="75"/>
      <c r="AH20" s="76"/>
      <c r="AI20" s="14" t="s">
        <v>40</v>
      </c>
      <c r="AJ20" s="0">
        <f>IF(OR(A20="",NOT(ISNUMBER(O20))),0,IF(COUNTIFS($A$8:A20,A20,$O$8:O20,"&gt;=0")=1,1,0))</f>
      </c>
    </row>
    <row r="21" spans="1:36" x14ac:dyDescent="0.15">
      <c r="A21" s="34"/>
      <c r="B21" s="2"/>
      <c r="C21" s="7"/>
      <c r="D21" s="5"/>
      <c r="E21" s="5"/>
      <c r="F21" s="63"/>
      <c r="G21" s="7"/>
      <c r="H21" s="7"/>
      <c r="I21" s="59" t="str">
        <f t="shared" si="0"/>
        <v/>
      </c>
      <c r="J21" s="60" t="str">
        <f t="shared" si="1"/>
        <v/>
      </c>
      <c r="K21" s="60" t="str">
        <f t="shared" si="2"/>
        <v/>
      </c>
      <c r="L21" s="60">
        <f t="shared" si="3"/>
        <v>0</v>
      </c>
      <c r="M21" s="60" t="str">
        <f t="shared" si="17"/>
        <v/>
      </c>
      <c r="N21" s="60" t="str">
        <f t="shared" si="4"/>
        <v/>
      </c>
      <c r="O21" s="60" t="str">
        <f t="shared" si="5"/>
        <v/>
      </c>
      <c r="P21" s="35"/>
      <c r="Q21" s="43" t="str">
        <f t="shared" si="6"/>
        <v/>
      </c>
      <c r="R21" s="43" t="str">
        <f t="shared" si="7"/>
        <v/>
      </c>
      <c r="S21" s="43" t="str">
        <f t="shared" si="8"/>
        <v/>
      </c>
      <c r="T21" s="43" t="str">
        <f t="shared" si="9"/>
        <v/>
      </c>
      <c r="U21" s="43" t="str">
        <f t="shared" si="10"/>
        <v/>
      </c>
      <c r="V21" s="43" t="str">
        <f t="shared" si="18"/>
        <v/>
      </c>
      <c r="W21" s="43" t="str">
        <f t="shared" si="11"/>
        <v/>
      </c>
      <c r="X21" s="43" t="str">
        <f t="shared" si="12"/>
        <v/>
      </c>
      <c r="Y21" s="43" t="str">
        <f t="shared" si="13"/>
        <v/>
      </c>
      <c r="Z21" s="43" t="str">
        <f t="shared" si="14"/>
        <v/>
      </c>
      <c r="AA21" s="43" t="str">
        <f t="shared" si="15"/>
        <v/>
      </c>
      <c r="AB21" s="43" t="str">
        <f t="shared" si="16"/>
        <v/>
      </c>
      <c r="AC21" s="31"/>
      <c r="AI21" s="14" t="s">
        <v>41</v>
      </c>
      <c r="AJ21" s="0">
        <f>IF(OR(A21="",NOT(ISNUMBER(O21))),0,IF(COUNTIFS($A$8:A21,A21,$O$8:O21,"&gt;=0")=1,1,0))</f>
      </c>
    </row>
    <row r="22" spans="1:36" x14ac:dyDescent="0.15">
      <c r="A22" s="34"/>
      <c r="B22" s="2"/>
      <c r="C22" s="7"/>
      <c r="D22" s="5"/>
      <c r="E22" s="5"/>
      <c r="F22" s="63"/>
      <c r="G22" s="7"/>
      <c r="H22" s="7"/>
      <c r="I22" s="59" t="str">
        <f t="shared" si="0"/>
        <v/>
      </c>
      <c r="J22" s="60" t="str">
        <f t="shared" si="1"/>
        <v/>
      </c>
      <c r="K22" s="60" t="str">
        <f t="shared" si="2"/>
        <v/>
      </c>
      <c r="L22" s="60">
        <f t="shared" si="3"/>
        <v>0</v>
      </c>
      <c r="M22" s="60" t="str">
        <f t="shared" si="17"/>
        <v/>
      </c>
      <c r="N22" s="60" t="str">
        <f t="shared" si="4"/>
        <v/>
      </c>
      <c r="O22" s="60" t="str">
        <f t="shared" si="5"/>
        <v/>
      </c>
      <c r="P22" s="35"/>
      <c r="Q22" s="43" t="str">
        <f t="shared" si="6"/>
        <v/>
      </c>
      <c r="R22" s="43" t="str">
        <f t="shared" si="7"/>
        <v/>
      </c>
      <c r="S22" s="43" t="str">
        <f t="shared" si="8"/>
        <v/>
      </c>
      <c r="T22" s="43" t="str">
        <f t="shared" si="9"/>
        <v/>
      </c>
      <c r="U22" s="43" t="str">
        <f t="shared" si="10"/>
        <v/>
      </c>
      <c r="V22" s="43" t="str">
        <f t="shared" si="18"/>
        <v/>
      </c>
      <c r="W22" s="43" t="str">
        <f t="shared" si="11"/>
        <v/>
      </c>
      <c r="X22" s="43" t="str">
        <f t="shared" si="12"/>
        <v/>
      </c>
      <c r="Y22" s="43" t="str">
        <f t="shared" si="13"/>
        <v/>
      </c>
      <c r="Z22" s="43" t="str">
        <f t="shared" si="14"/>
        <v/>
      </c>
      <c r="AA22" s="43" t="str">
        <f t="shared" si="15"/>
        <v/>
      </c>
      <c r="AB22" s="43" t="str">
        <f t="shared" si="16"/>
        <v/>
      </c>
      <c r="AC22" s="31"/>
      <c r="AJ22" s="0">
        <f>IF(OR(A22="",NOT(ISNUMBER(O22))),0,IF(COUNTIFS($A$8:A22,A22,$O$8:O22,"&gt;=0")=1,1,0))</f>
      </c>
    </row>
    <row r="23" spans="1:36" x14ac:dyDescent="0.15">
      <c r="A23" s="34"/>
      <c r="B23" s="2"/>
      <c r="C23" s="7"/>
      <c r="D23" s="5"/>
      <c r="E23" s="5"/>
      <c r="F23" s="40"/>
      <c r="G23" s="7"/>
      <c r="H23" s="7"/>
      <c r="I23" s="59" t="str">
        <f t="shared" si="0"/>
        <v/>
      </c>
      <c r="J23" s="60" t="str">
        <f t="shared" si="1"/>
        <v/>
      </c>
      <c r="K23" s="60" t="str">
        <f t="shared" si="2"/>
        <v/>
      </c>
      <c r="L23" s="60">
        <f t="shared" si="3"/>
        <v>0</v>
      </c>
      <c r="M23" s="60" t="str">
        <f t="shared" si="17"/>
        <v/>
      </c>
      <c r="N23" s="60" t="str">
        <f t="shared" si="4"/>
        <v/>
      </c>
      <c r="O23" s="60" t="str">
        <f t="shared" si="5"/>
        <v/>
      </c>
      <c r="P23" s="35"/>
      <c r="Q23" s="43" t="str">
        <f t="shared" si="6"/>
        <v/>
      </c>
      <c r="R23" s="43" t="str">
        <f t="shared" si="7"/>
        <v/>
      </c>
      <c r="S23" s="43" t="str">
        <f t="shared" si="8"/>
        <v/>
      </c>
      <c r="T23" s="43" t="str">
        <f t="shared" si="9"/>
        <v/>
      </c>
      <c r="U23" s="43" t="str">
        <f t="shared" si="10"/>
        <v/>
      </c>
      <c r="V23" s="43" t="str">
        <f t="shared" si="18"/>
        <v/>
      </c>
      <c r="W23" s="43" t="str">
        <f t="shared" si="11"/>
        <v/>
      </c>
      <c r="X23" s="43" t="str">
        <f t="shared" si="12"/>
        <v/>
      </c>
      <c r="Y23" s="43" t="str">
        <f t="shared" si="13"/>
        <v/>
      </c>
      <c r="Z23" s="43" t="str">
        <f t="shared" si="14"/>
        <v/>
      </c>
      <c r="AA23" s="43" t="str">
        <f t="shared" si="15"/>
        <v/>
      </c>
      <c r="AB23" s="43" t="str">
        <f t="shared" si="16"/>
        <v/>
      </c>
      <c r="AC23" s="31"/>
      <c r="AD23" s="27" t="s">
        <v>50</v>
      </c>
      <c r="AJ23" s="0">
        <f>IF(OR(A23="",NOT(ISNUMBER(O23))),0,IF(COUNTIFS($A$8:A23,A23,$O$8:O23,"&gt;=0")=1,1,0))</f>
      </c>
    </row>
    <row r="24" spans="1:36" x14ac:dyDescent="0.15">
      <c r="A24" s="34"/>
      <c r="B24" s="2"/>
      <c r="C24" s="7"/>
      <c r="D24" s="5"/>
      <c r="E24" s="5"/>
      <c r="F24" s="40"/>
      <c r="G24" s="7"/>
      <c r="H24" s="7"/>
      <c r="I24" s="59" t="str">
        <f t="shared" si="0"/>
        <v/>
      </c>
      <c r="J24" s="60" t="str">
        <f t="shared" si="1"/>
        <v/>
      </c>
      <c r="K24" s="60" t="str">
        <f t="shared" si="2"/>
        <v/>
      </c>
      <c r="L24" s="60">
        <f t="shared" si="3"/>
        <v>0</v>
      </c>
      <c r="M24" s="60" t="str">
        <f t="shared" si="17"/>
        <v/>
      </c>
      <c r="N24" s="60" t="str">
        <f t="shared" si="4"/>
        <v/>
      </c>
      <c r="O24" s="60" t="str">
        <f t="shared" si="5"/>
        <v/>
      </c>
      <c r="P24" s="35"/>
      <c r="Q24" s="43" t="str">
        <f t="shared" si="6"/>
        <v/>
      </c>
      <c r="R24" s="43" t="str">
        <f t="shared" si="7"/>
        <v/>
      </c>
      <c r="S24" s="43" t="str">
        <f t="shared" si="8"/>
        <v/>
      </c>
      <c r="T24" s="43" t="str">
        <f t="shared" si="9"/>
        <v/>
      </c>
      <c r="U24" s="43" t="str">
        <f t="shared" si="10"/>
        <v/>
      </c>
      <c r="V24" s="43" t="str">
        <f t="shared" si="18"/>
        <v/>
      </c>
      <c r="W24" s="43" t="str">
        <f t="shared" si="11"/>
        <v/>
      </c>
      <c r="X24" s="43" t="str">
        <f t="shared" si="12"/>
        <v/>
      </c>
      <c r="Y24" s="43" t="str">
        <f t="shared" si="13"/>
        <v/>
      </c>
      <c r="Z24" s="43" t="str">
        <f t="shared" si="14"/>
        <v/>
      </c>
      <c r="AA24" s="43" t="str">
        <f t="shared" si="15"/>
        <v/>
      </c>
      <c r="AB24" s="43" t="str">
        <f t="shared" si="16"/>
        <v/>
      </c>
      <c r="AC24" s="31"/>
      <c r="AD24" s="61" t="s">
        <v>53</v>
      </c>
      <c r="AE24" s="74" t="s">
        <v>56</v>
      </c>
      <c r="AF24" s="75"/>
      <c r="AG24" s="75"/>
      <c r="AH24" s="76"/>
      <c r="AI24" s="14" t="s">
        <v>52</v>
      </c>
      <c r="AJ24" s="0">
        <f>IF(OR(A24="",NOT(ISNUMBER(O24))),0,IF(COUNTIFS($A$8:A24,A24,$O$8:O24,"&gt;=0")=1,1,0))</f>
      </c>
    </row>
    <row r="25" spans="1:36" x14ac:dyDescent="0.15">
      <c r="A25" s="34"/>
      <c r="B25" s="2"/>
      <c r="C25" s="7"/>
      <c r="D25" s="5"/>
      <c r="E25" s="5"/>
      <c r="F25" s="40"/>
      <c r="G25" s="7"/>
      <c r="H25" s="7"/>
      <c r="I25" s="59" t="str">
        <f t="shared" si="0"/>
        <v/>
      </c>
      <c r="J25" s="60" t="str">
        <f t="shared" si="1"/>
        <v/>
      </c>
      <c r="K25" s="60" t="str">
        <f t="shared" si="2"/>
        <v/>
      </c>
      <c r="L25" s="60">
        <f t="shared" si="3"/>
        <v>0</v>
      </c>
      <c r="M25" s="60" t="str">
        <f t="shared" si="17"/>
        <v/>
      </c>
      <c r="N25" s="60" t="str">
        <f t="shared" si="4"/>
        <v/>
      </c>
      <c r="O25" s="60" t="str">
        <f t="shared" si="5"/>
        <v/>
      </c>
      <c r="P25" s="35"/>
      <c r="Q25" s="43" t="str">
        <f t="shared" si="6"/>
        <v/>
      </c>
      <c r="R25" s="43" t="str">
        <f t="shared" si="7"/>
        <v/>
      </c>
      <c r="S25" s="43" t="str">
        <f t="shared" si="8"/>
        <v/>
      </c>
      <c r="T25" s="43" t="str">
        <f t="shared" si="9"/>
        <v/>
      </c>
      <c r="U25" s="43" t="str">
        <f t="shared" si="10"/>
        <v/>
      </c>
      <c r="V25" s="43" t="str">
        <f t="shared" si="18"/>
        <v/>
      </c>
      <c r="W25" s="43" t="str">
        <f t="shared" si="11"/>
        <v/>
      </c>
      <c r="X25" s="43" t="str">
        <f t="shared" si="12"/>
        <v/>
      </c>
      <c r="Y25" s="43" t="str">
        <f t="shared" si="13"/>
        <v/>
      </c>
      <c r="Z25" s="43" t="str">
        <f t="shared" si="14"/>
        <v/>
      </c>
      <c r="AA25" s="43" t="str">
        <f t="shared" si="15"/>
        <v/>
      </c>
      <c r="AB25" s="43" t="str">
        <f t="shared" si="16"/>
        <v/>
      </c>
      <c r="AC25" s="31"/>
      <c r="AI25" s="14" t="s">
        <v>55</v>
      </c>
      <c r="AJ25" s="0">
        <f>IF(OR(A25="",NOT(ISNUMBER(O25))),0,IF(COUNTIFS($A$8:A25,A25,$O$8:O25,"&gt;=0")=1,1,0))</f>
      </c>
    </row>
    <row r="26" spans="1:36" x14ac:dyDescent="0.15">
      <c r="A26" s="34"/>
      <c r="B26" s="2"/>
      <c r="C26" s="7"/>
      <c r="D26" s="5"/>
      <c r="E26" s="5"/>
      <c r="F26" s="40"/>
      <c r="G26" s="7"/>
      <c r="H26" s="7"/>
      <c r="I26" s="59" t="str">
        <f t="shared" si="0"/>
        <v/>
      </c>
      <c r="J26" s="60" t="str">
        <f t="shared" si="1"/>
        <v/>
      </c>
      <c r="K26" s="60" t="str">
        <f t="shared" si="2"/>
        <v/>
      </c>
      <c r="L26" s="60">
        <f t="shared" si="3"/>
        <v>0</v>
      </c>
      <c r="M26" s="60" t="str">
        <f t="shared" si="17"/>
        <v/>
      </c>
      <c r="N26" s="60" t="str">
        <f t="shared" si="4"/>
        <v/>
      </c>
      <c r="O26" s="60" t="str">
        <f t="shared" si="5"/>
        <v/>
      </c>
      <c r="P26" s="35"/>
      <c r="Q26" s="43" t="str">
        <f t="shared" si="6"/>
        <v/>
      </c>
      <c r="R26" s="43" t="str">
        <f t="shared" si="7"/>
        <v/>
      </c>
      <c r="S26" s="43" t="str">
        <f t="shared" si="8"/>
        <v/>
      </c>
      <c r="T26" s="43" t="str">
        <f t="shared" si="9"/>
        <v/>
      </c>
      <c r="U26" s="43" t="str">
        <f t="shared" si="10"/>
        <v/>
      </c>
      <c r="V26" s="43" t="str">
        <f t="shared" si="18"/>
        <v/>
      </c>
      <c r="W26" s="43" t="str">
        <f t="shared" si="11"/>
        <v/>
      </c>
      <c r="X26" s="43" t="str">
        <f t="shared" si="12"/>
        <v/>
      </c>
      <c r="Y26" s="43" t="str">
        <f t="shared" si="13"/>
        <v/>
      </c>
      <c r="Z26" s="43" t="str">
        <f t="shared" si="14"/>
        <v/>
      </c>
      <c r="AA26" s="43" t="str">
        <f t="shared" si="15"/>
        <v/>
      </c>
      <c r="AB26" s="43" t="str">
        <f t="shared" si="16"/>
        <v/>
      </c>
      <c r="AC26" s="31"/>
      <c r="AI26" s="14" t="s">
        <v>56</v>
      </c>
      <c r="AJ26" s="0">
        <f>IF(OR(A26="",NOT(ISNUMBER(O26))),0,IF(COUNTIFS($A$8:A26,A26,$O$8:O26,"&gt;=0")=1,1,0))</f>
      </c>
    </row>
    <row r="27" spans="1:36" x14ac:dyDescent="0.15">
      <c r="A27" s="34"/>
      <c r="B27" s="2"/>
      <c r="C27" s="7"/>
      <c r="D27" s="5"/>
      <c r="E27" s="5"/>
      <c r="F27" s="40"/>
      <c r="G27" s="7"/>
      <c r="H27" s="7"/>
      <c r="I27" s="59" t="str">
        <f t="shared" si="0"/>
        <v/>
      </c>
      <c r="J27" s="60" t="str">
        <f t="shared" si="1"/>
        <v/>
      </c>
      <c r="K27" s="60" t="str">
        <f t="shared" si="2"/>
        <v/>
      </c>
      <c r="L27" s="60">
        <f t="shared" si="3"/>
        <v>0</v>
      </c>
      <c r="M27" s="60" t="str">
        <f t="shared" si="17"/>
        <v/>
      </c>
      <c r="N27" s="60" t="str">
        <f t="shared" si="4"/>
        <v/>
      </c>
      <c r="O27" s="60" t="str">
        <f t="shared" si="5"/>
        <v/>
      </c>
      <c r="P27" s="35"/>
      <c r="Q27" s="43" t="str">
        <f t="shared" si="6"/>
        <v/>
      </c>
      <c r="R27" s="43" t="str">
        <f t="shared" si="7"/>
        <v/>
      </c>
      <c r="S27" s="43" t="str">
        <f t="shared" si="8"/>
        <v/>
      </c>
      <c r="T27" s="43" t="str">
        <f t="shared" si="9"/>
        <v/>
      </c>
      <c r="U27" s="43" t="str">
        <f t="shared" si="10"/>
        <v/>
      </c>
      <c r="V27" s="43" t="str">
        <f t="shared" si="18"/>
        <v/>
      </c>
      <c r="W27" s="43" t="str">
        <f t="shared" si="11"/>
        <v/>
      </c>
      <c r="X27" s="43" t="str">
        <f t="shared" si="12"/>
        <v/>
      </c>
      <c r="Y27" s="43" t="str">
        <f t="shared" si="13"/>
        <v/>
      </c>
      <c r="Z27" s="43" t="str">
        <f t="shared" si="14"/>
        <v/>
      </c>
      <c r="AA27" s="43" t="str">
        <f t="shared" si="15"/>
        <v/>
      </c>
      <c r="AB27" s="43" t="str">
        <f t="shared" si="16"/>
        <v/>
      </c>
      <c r="AC27" s="31"/>
      <c r="AJ27" s="0">
        <f>IF(OR(A27="",NOT(ISNUMBER(O27))),0,IF(COUNTIFS($A$8:A27,A27,$O$8:O27,"&gt;=0")=1,1,0))</f>
      </c>
    </row>
    <row r="28" spans="1:36" x14ac:dyDescent="0.15">
      <c r="A28" s="34"/>
      <c r="B28" s="2"/>
      <c r="C28" s="7"/>
      <c r="D28" s="5"/>
      <c r="E28" s="5"/>
      <c r="F28" s="40"/>
      <c r="G28" s="7"/>
      <c r="H28" s="7"/>
      <c r="I28" s="59" t="str">
        <f t="shared" si="0"/>
        <v/>
      </c>
      <c r="J28" s="60" t="str">
        <f t="shared" si="1"/>
        <v/>
      </c>
      <c r="K28" s="60" t="str">
        <f t="shared" si="2"/>
        <v/>
      </c>
      <c r="L28" s="60">
        <f t="shared" si="3"/>
        <v>0</v>
      </c>
      <c r="M28" s="60" t="str">
        <f t="shared" si="17"/>
        <v/>
      </c>
      <c r="N28" s="60" t="str">
        <f t="shared" si="4"/>
        <v/>
      </c>
      <c r="O28" s="60" t="str">
        <f t="shared" si="5"/>
        <v/>
      </c>
      <c r="P28" s="35"/>
      <c r="Q28" s="43" t="str">
        <f t="shared" si="6"/>
        <v/>
      </c>
      <c r="R28" s="43" t="str">
        <f t="shared" si="7"/>
        <v/>
      </c>
      <c r="S28" s="43" t="str">
        <f t="shared" si="8"/>
        <v/>
      </c>
      <c r="T28" s="43" t="str">
        <f t="shared" si="9"/>
        <v/>
      </c>
      <c r="U28" s="43" t="str">
        <f t="shared" si="10"/>
        <v/>
      </c>
      <c r="V28" s="43" t="str">
        <f t="shared" si="18"/>
        <v/>
      </c>
      <c r="W28" s="43" t="str">
        <f t="shared" si="11"/>
        <v/>
      </c>
      <c r="X28" s="43" t="str">
        <f t="shared" si="12"/>
        <v/>
      </c>
      <c r="Y28" s="43" t="str">
        <f t="shared" si="13"/>
        <v/>
      </c>
      <c r="Z28" s="43" t="str">
        <f t="shared" si="14"/>
        <v/>
      </c>
      <c r="AA28" s="43" t="str">
        <f t="shared" si="15"/>
        <v/>
      </c>
      <c r="AB28" s="43" t="str">
        <f t="shared" si="16"/>
        <v/>
      </c>
      <c r="AC28" s="31"/>
      <c r="AJ28" s="0">
        <f>IF(OR(A28="",NOT(ISNUMBER(O28))),0,IF(COUNTIFS($A$8:A28,A28,$O$8:O28,"&gt;=0")=1,1,0))</f>
      </c>
    </row>
    <row r="29" spans="1:36" x14ac:dyDescent="0.15">
      <c r="A29" s="34"/>
      <c r="B29" s="2"/>
      <c r="C29" s="7"/>
      <c r="D29" s="5"/>
      <c r="E29" s="5"/>
      <c r="F29" s="40"/>
      <c r="G29" s="7"/>
      <c r="H29" s="7"/>
      <c r="I29" s="59" t="str">
        <f t="shared" si="0"/>
        <v/>
      </c>
      <c r="J29" s="60" t="str">
        <f t="shared" si="1"/>
        <v/>
      </c>
      <c r="K29" s="60" t="str">
        <f t="shared" si="2"/>
        <v/>
      </c>
      <c r="L29" s="60">
        <f t="shared" si="3"/>
        <v>0</v>
      </c>
      <c r="M29" s="60" t="str">
        <f t="shared" si="17"/>
        <v/>
      </c>
      <c r="N29" s="60" t="str">
        <f t="shared" si="4"/>
        <v/>
      </c>
      <c r="O29" s="60" t="str">
        <f t="shared" si="5"/>
        <v/>
      </c>
      <c r="P29" s="35"/>
      <c r="Q29" s="43" t="str">
        <f t="shared" si="6"/>
        <v/>
      </c>
      <c r="R29" s="43" t="str">
        <f t="shared" si="7"/>
        <v/>
      </c>
      <c r="S29" s="43" t="str">
        <f t="shared" si="8"/>
        <v/>
      </c>
      <c r="T29" s="43" t="str">
        <f t="shared" si="9"/>
        <v/>
      </c>
      <c r="U29" s="43" t="str">
        <f t="shared" si="10"/>
        <v/>
      </c>
      <c r="V29" s="43" t="str">
        <f t="shared" si="18"/>
        <v/>
      </c>
      <c r="W29" s="43" t="str">
        <f t="shared" si="11"/>
        <v/>
      </c>
      <c r="X29" s="43" t="str">
        <f t="shared" si="12"/>
        <v/>
      </c>
      <c r="Y29" s="43" t="str">
        <f t="shared" si="13"/>
        <v/>
      </c>
      <c r="Z29" s="43" t="str">
        <f t="shared" si="14"/>
        <v/>
      </c>
      <c r="AA29" s="43" t="str">
        <f t="shared" si="15"/>
        <v/>
      </c>
      <c r="AB29" s="43" t="str">
        <f t="shared" si="16"/>
        <v/>
      </c>
      <c r="AC29" s="31"/>
      <c r="AJ29" s="0">
        <f>IF(OR(A29="",NOT(ISNUMBER(O29))),0,IF(COUNTIFS($A$8:A29,A29,$O$8:O29,"&gt;=0")=1,1,0))</f>
      </c>
    </row>
    <row r="30" spans="1:36" x14ac:dyDescent="0.15">
      <c r="A30" s="34"/>
      <c r="B30" s="2"/>
      <c r="C30" s="7"/>
      <c r="D30" s="5"/>
      <c r="E30" s="5"/>
      <c r="F30" s="40"/>
      <c r="G30" s="7"/>
      <c r="H30" s="7"/>
      <c r="I30" s="59" t="str">
        <f t="shared" si="0"/>
        <v/>
      </c>
      <c r="J30" s="60" t="str">
        <f t="shared" si="1"/>
        <v/>
      </c>
      <c r="K30" s="60" t="str">
        <f t="shared" si="2"/>
        <v/>
      </c>
      <c r="L30" s="60">
        <f t="shared" si="3"/>
        <v>0</v>
      </c>
      <c r="M30" s="60" t="str">
        <f t="shared" si="17"/>
        <v/>
      </c>
      <c r="N30" s="60" t="str">
        <f t="shared" si="4"/>
        <v/>
      </c>
      <c r="O30" s="60" t="str">
        <f t="shared" si="5"/>
        <v/>
      </c>
      <c r="P30" s="35"/>
      <c r="Q30" s="43" t="str">
        <f t="shared" si="6"/>
        <v/>
      </c>
      <c r="R30" s="43" t="str">
        <f t="shared" si="7"/>
        <v/>
      </c>
      <c r="S30" s="43" t="str">
        <f t="shared" si="8"/>
        <v/>
      </c>
      <c r="T30" s="43" t="str">
        <f t="shared" si="9"/>
        <v/>
      </c>
      <c r="U30" s="43" t="str">
        <f t="shared" si="10"/>
        <v/>
      </c>
      <c r="V30" s="43" t="str">
        <f t="shared" si="18"/>
        <v/>
      </c>
      <c r="W30" s="43" t="str">
        <f t="shared" si="11"/>
        <v/>
      </c>
      <c r="X30" s="43" t="str">
        <f t="shared" si="12"/>
        <v/>
      </c>
      <c r="Y30" s="43" t="str">
        <f t="shared" si="13"/>
        <v/>
      </c>
      <c r="Z30" s="43" t="str">
        <f t="shared" si="14"/>
        <v/>
      </c>
      <c r="AA30" s="43" t="str">
        <f t="shared" si="15"/>
        <v/>
      </c>
      <c r="AB30" s="43" t="str">
        <f t="shared" si="16"/>
        <v/>
      </c>
      <c r="AC30" s="31"/>
      <c r="AJ30" s="0">
        <f>IF(OR(A30="",NOT(ISNUMBER(O30))),0,IF(COUNTIFS($A$8:A30,A30,$O$8:O30,"&gt;=0")=1,1,0))</f>
      </c>
    </row>
    <row r="31" spans="1:36" x14ac:dyDescent="0.15">
      <c r="A31" s="34"/>
      <c r="B31" s="2"/>
      <c r="C31" s="7"/>
      <c r="D31" s="5"/>
      <c r="E31" s="5"/>
      <c r="F31" s="40"/>
      <c r="G31" s="7"/>
      <c r="H31" s="7"/>
      <c r="I31" s="59" t="str">
        <f t="shared" si="0"/>
        <v/>
      </c>
      <c r="J31" s="60" t="str">
        <f t="shared" si="1"/>
        <v/>
      </c>
      <c r="K31" s="60" t="str">
        <f t="shared" si="2"/>
        <v/>
      </c>
      <c r="L31" s="60">
        <f t="shared" si="3"/>
        <v>0</v>
      </c>
      <c r="M31" s="60" t="str">
        <f t="shared" si="17"/>
        <v/>
      </c>
      <c r="N31" s="60" t="str">
        <f t="shared" si="4"/>
        <v/>
      </c>
      <c r="O31" s="60" t="str">
        <f t="shared" si="5"/>
        <v/>
      </c>
      <c r="P31" s="35"/>
      <c r="Q31" s="43" t="str">
        <f t="shared" si="6"/>
        <v/>
      </c>
      <c r="R31" s="43" t="str">
        <f t="shared" si="7"/>
        <v/>
      </c>
      <c r="S31" s="43" t="str">
        <f t="shared" si="8"/>
        <v/>
      </c>
      <c r="T31" s="43" t="str">
        <f t="shared" si="9"/>
        <v/>
      </c>
      <c r="U31" s="43" t="str">
        <f t="shared" si="10"/>
        <v/>
      </c>
      <c r="V31" s="43" t="str">
        <f t="shared" si="18"/>
        <v/>
      </c>
      <c r="W31" s="43" t="str">
        <f t="shared" si="11"/>
        <v/>
      </c>
      <c r="X31" s="43" t="str">
        <f t="shared" si="12"/>
        <v/>
      </c>
      <c r="Y31" s="43" t="str">
        <f t="shared" si="13"/>
        <v/>
      </c>
      <c r="Z31" s="43" t="str">
        <f t="shared" si="14"/>
        <v/>
      </c>
      <c r="AA31" s="43" t="str">
        <f t="shared" si="15"/>
        <v/>
      </c>
      <c r="AB31" s="43" t="str">
        <f t="shared" si="16"/>
        <v/>
      </c>
      <c r="AC31" s="31"/>
      <c r="AJ31" s="0">
        <f>IF(OR(A31="",NOT(ISNUMBER(O31))),0,IF(COUNTIFS($A$8:A31,A31,$O$8:O31,"&gt;=0")=1,1,0))</f>
      </c>
    </row>
    <row r="32" spans="1:36" x14ac:dyDescent="0.15">
      <c r="A32" s="34"/>
      <c r="B32" s="2"/>
      <c r="C32" s="7"/>
      <c r="D32" s="5"/>
      <c r="E32" s="5"/>
      <c r="F32" s="40"/>
      <c r="G32" s="7"/>
      <c r="H32" s="7"/>
      <c r="I32" s="59" t="str">
        <f t="shared" si="0"/>
        <v/>
      </c>
      <c r="J32" s="60" t="str">
        <f t="shared" si="1"/>
        <v/>
      </c>
      <c r="K32" s="60" t="str">
        <f t="shared" si="2"/>
        <v/>
      </c>
      <c r="L32" s="60">
        <f t="shared" si="3"/>
        <v>0</v>
      </c>
      <c r="M32" s="60" t="str">
        <f t="shared" si="17"/>
        <v/>
      </c>
      <c r="N32" s="60" t="str">
        <f t="shared" si="4"/>
        <v/>
      </c>
      <c r="O32" s="60" t="str">
        <f t="shared" si="5"/>
        <v/>
      </c>
      <c r="P32" s="35"/>
      <c r="Q32" s="43" t="str">
        <f t="shared" si="6"/>
        <v/>
      </c>
      <c r="R32" s="43" t="str">
        <f t="shared" si="7"/>
        <v/>
      </c>
      <c r="S32" s="43" t="str">
        <f t="shared" si="8"/>
        <v/>
      </c>
      <c r="T32" s="43" t="str">
        <f t="shared" si="9"/>
        <v/>
      </c>
      <c r="U32" s="43" t="str">
        <f t="shared" si="10"/>
        <v/>
      </c>
      <c r="V32" s="43" t="str">
        <f t="shared" si="18"/>
        <v/>
      </c>
      <c r="W32" s="43" t="str">
        <f t="shared" si="11"/>
        <v/>
      </c>
      <c r="X32" s="43" t="str">
        <f t="shared" si="12"/>
        <v/>
      </c>
      <c r="Y32" s="43" t="str">
        <f t="shared" si="13"/>
        <v/>
      </c>
      <c r="Z32" s="43" t="str">
        <f t="shared" si="14"/>
        <v/>
      </c>
      <c r="AA32" s="43" t="str">
        <f t="shared" si="15"/>
        <v/>
      </c>
      <c r="AB32" s="43" t="str">
        <f t="shared" si="16"/>
        <v/>
      </c>
      <c r="AC32" s="31"/>
      <c r="AJ32" s="0">
        <f>IF(OR(A32="",NOT(ISNUMBER(O32))),0,IF(COUNTIFS($A$8:A32,A32,$O$8:O32,"&gt;=0")=1,1,0))</f>
      </c>
    </row>
    <row r="33" spans="1:36" x14ac:dyDescent="0.15">
      <c r="A33" s="34"/>
      <c r="B33" s="1"/>
      <c r="C33" s="7"/>
      <c r="D33" s="8"/>
      <c r="E33" s="8"/>
      <c r="F33" s="40"/>
      <c r="G33" s="3"/>
      <c r="H33" s="3"/>
      <c r="I33" s="59" t="str">
        <f t="shared" si="0"/>
        <v/>
      </c>
      <c r="J33" s="60" t="str">
        <f t="shared" si="1"/>
        <v/>
      </c>
      <c r="K33" s="60" t="str">
        <f t="shared" si="2"/>
        <v/>
      </c>
      <c r="L33" s="60">
        <f t="shared" si="3"/>
        <v>0</v>
      </c>
      <c r="M33" s="60" t="str">
        <f t="shared" si="17"/>
        <v/>
      </c>
      <c r="N33" s="60" t="str">
        <f t="shared" si="4"/>
        <v/>
      </c>
      <c r="O33" s="60" t="str">
        <f t="shared" si="5"/>
        <v/>
      </c>
      <c r="P33" s="35"/>
      <c r="Q33" s="43" t="str">
        <f t="shared" si="6"/>
        <v/>
      </c>
      <c r="R33" s="43" t="str">
        <f t="shared" si="7"/>
        <v/>
      </c>
      <c r="S33" s="43" t="str">
        <f t="shared" si="8"/>
        <v/>
      </c>
      <c r="T33" s="43" t="str">
        <f t="shared" si="9"/>
        <v/>
      </c>
      <c r="U33" s="43" t="str">
        <f t="shared" si="10"/>
        <v/>
      </c>
      <c r="V33" s="43" t="str">
        <f t="shared" si="18"/>
        <v/>
      </c>
      <c r="W33" s="43" t="str">
        <f t="shared" si="11"/>
        <v/>
      </c>
      <c r="X33" s="43" t="str">
        <f t="shared" si="12"/>
        <v/>
      </c>
      <c r="Y33" s="43" t="str">
        <f t="shared" si="13"/>
        <v/>
      </c>
      <c r="Z33" s="43" t="str">
        <f t="shared" si="14"/>
        <v/>
      </c>
      <c r="AA33" s="43" t="str">
        <f t="shared" si="15"/>
        <v/>
      </c>
      <c r="AB33" s="43" t="str">
        <f t="shared" si="16"/>
        <v/>
      </c>
      <c r="AC33" s="31"/>
      <c r="AJ33" s="0">
        <f>IF(OR(A33="",NOT(ISNUMBER(O33))),0,IF(COUNTIFS($A$8:A33,A33,$O$8:O33,"&gt;=0")=1,1,0))</f>
      </c>
    </row>
    <row r="34" spans="1:36" x14ac:dyDescent="0.15">
      <c r="A34" s="34"/>
      <c r="B34" s="1"/>
      <c r="C34" s="7"/>
      <c r="D34" s="8"/>
      <c r="E34" s="8"/>
      <c r="F34" s="40"/>
      <c r="G34" s="3"/>
      <c r="H34" s="3"/>
      <c r="I34" s="59" t="str">
        <f t="shared" si="0"/>
        <v/>
      </c>
      <c r="J34" s="60" t="str">
        <f t="shared" si="1"/>
        <v/>
      </c>
      <c r="K34" s="60" t="str">
        <f t="shared" si="2"/>
        <v/>
      </c>
      <c r="L34" s="60">
        <f t="shared" si="3"/>
        <v>0</v>
      </c>
      <c r="M34" s="60" t="str">
        <f t="shared" si="17"/>
        <v/>
      </c>
      <c r="N34" s="60" t="str">
        <f t="shared" si="4"/>
        <v/>
      </c>
      <c r="O34" s="60" t="str">
        <f t="shared" si="5"/>
        <v/>
      </c>
      <c r="P34" s="35"/>
      <c r="Q34" s="43" t="str">
        <f t="shared" si="6"/>
        <v/>
      </c>
      <c r="R34" s="43" t="str">
        <f t="shared" si="7"/>
        <v/>
      </c>
      <c r="S34" s="43" t="str">
        <f t="shared" si="8"/>
        <v/>
      </c>
      <c r="T34" s="43" t="str">
        <f t="shared" si="9"/>
        <v/>
      </c>
      <c r="U34" s="43" t="str">
        <f t="shared" si="10"/>
        <v/>
      </c>
      <c r="V34" s="43" t="str">
        <f t="shared" si="18"/>
        <v/>
      </c>
      <c r="W34" s="43" t="str">
        <f t="shared" si="11"/>
        <v/>
      </c>
      <c r="X34" s="43" t="str">
        <f t="shared" si="12"/>
        <v/>
      </c>
      <c r="Y34" s="43" t="str">
        <f t="shared" si="13"/>
        <v/>
      </c>
      <c r="Z34" s="43" t="str">
        <f t="shared" si="14"/>
        <v/>
      </c>
      <c r="AA34" s="43" t="str">
        <f t="shared" si="15"/>
        <v/>
      </c>
      <c r="AB34" s="43" t="str">
        <f t="shared" si="16"/>
        <v/>
      </c>
      <c r="AC34" s="31"/>
      <c r="AJ34" s="0">
        <f>IF(OR(A34="",NOT(ISNUMBER(O34))),0,IF(COUNTIFS($A$8:A34,A34,$O$8:O34,"&gt;=0")=1,1,0))</f>
      </c>
    </row>
    <row r="35" spans="1:36" x14ac:dyDescent="0.15">
      <c r="A35" s="34"/>
      <c r="B35" s="1"/>
      <c r="C35" s="7"/>
      <c r="D35" s="8"/>
      <c r="E35" s="8"/>
      <c r="F35" s="40"/>
      <c r="G35" s="3"/>
      <c r="H35" s="3"/>
      <c r="I35" s="59" t="str">
        <f t="shared" si="0"/>
        <v/>
      </c>
      <c r="J35" s="60" t="str">
        <f t="shared" si="1"/>
        <v/>
      </c>
      <c r="K35" s="60" t="str">
        <f t="shared" si="2"/>
        <v/>
      </c>
      <c r="L35" s="60">
        <f t="shared" si="3"/>
        <v>0</v>
      </c>
      <c r="M35" s="60" t="str">
        <f t="shared" si="17"/>
        <v/>
      </c>
      <c r="N35" s="60" t="str">
        <f t="shared" si="4"/>
        <v/>
      </c>
      <c r="O35" s="60" t="str">
        <f t="shared" si="5"/>
        <v/>
      </c>
      <c r="P35" s="35"/>
      <c r="Q35" s="43" t="str">
        <f t="shared" si="6"/>
        <v/>
      </c>
      <c r="R35" s="43" t="str">
        <f t="shared" si="7"/>
        <v/>
      </c>
      <c r="S35" s="43" t="str">
        <f t="shared" si="8"/>
        <v/>
      </c>
      <c r="T35" s="43" t="str">
        <f t="shared" si="9"/>
        <v/>
      </c>
      <c r="U35" s="43" t="str">
        <f t="shared" si="10"/>
        <v/>
      </c>
      <c r="V35" s="43" t="str">
        <f t="shared" si="18"/>
        <v/>
      </c>
      <c r="W35" s="43" t="str">
        <f t="shared" si="11"/>
        <v/>
      </c>
      <c r="X35" s="43" t="str">
        <f t="shared" si="12"/>
        <v/>
      </c>
      <c r="Y35" s="43" t="str">
        <f t="shared" si="13"/>
        <v/>
      </c>
      <c r="Z35" s="43" t="str">
        <f t="shared" si="14"/>
        <v/>
      </c>
      <c r="AA35" s="43" t="str">
        <f t="shared" si="15"/>
        <v/>
      </c>
      <c r="AB35" s="43" t="str">
        <f t="shared" si="16"/>
        <v/>
      </c>
      <c r="AC35" s="31"/>
      <c r="AJ35" s="0">
        <f>IF(OR(A35="",NOT(ISNUMBER(O35))),0,IF(COUNTIFS($A$8:A35,A35,$O$8:O35,"&gt;=0")=1,1,0))</f>
      </c>
    </row>
    <row r="36" spans="1:36" x14ac:dyDescent="0.15">
      <c r="A36" s="34"/>
      <c r="B36" s="1"/>
      <c r="C36" s="7"/>
      <c r="D36" s="8"/>
      <c r="E36" s="8"/>
      <c r="F36" s="40"/>
      <c r="G36" s="3"/>
      <c r="H36" s="3"/>
      <c r="I36" s="59" t="str">
        <f t="shared" si="0"/>
        <v/>
      </c>
      <c r="J36" s="60" t="str">
        <f t="shared" si="1"/>
        <v/>
      </c>
      <c r="K36" s="60" t="str">
        <f t="shared" si="2"/>
        <v/>
      </c>
      <c r="L36" s="60">
        <f t="shared" si="3"/>
        <v>0</v>
      </c>
      <c r="M36" s="60" t="str">
        <f t="shared" si="17"/>
        <v/>
      </c>
      <c r="N36" s="60" t="str">
        <f t="shared" si="4"/>
        <v/>
      </c>
      <c r="O36" s="60" t="str">
        <f t="shared" si="5"/>
        <v/>
      </c>
      <c r="P36" s="35"/>
      <c r="Q36" s="43" t="str">
        <f t="shared" si="6"/>
        <v/>
      </c>
      <c r="R36" s="43" t="str">
        <f t="shared" si="7"/>
        <v/>
      </c>
      <c r="S36" s="43" t="str">
        <f t="shared" si="8"/>
        <v/>
      </c>
      <c r="T36" s="43" t="str">
        <f t="shared" si="9"/>
        <v/>
      </c>
      <c r="U36" s="43" t="str">
        <f t="shared" si="10"/>
        <v/>
      </c>
      <c r="V36" s="43" t="str">
        <f t="shared" si="18"/>
        <v/>
      </c>
      <c r="W36" s="43" t="str">
        <f t="shared" si="11"/>
        <v/>
      </c>
      <c r="X36" s="43" t="str">
        <f t="shared" si="12"/>
        <v/>
      </c>
      <c r="Y36" s="43" t="str">
        <f t="shared" si="13"/>
        <v/>
      </c>
      <c r="Z36" s="43" t="str">
        <f t="shared" si="14"/>
        <v/>
      </c>
      <c r="AA36" s="43" t="str">
        <f t="shared" si="15"/>
        <v/>
      </c>
      <c r="AB36" s="43" t="str">
        <f t="shared" si="16"/>
        <v/>
      </c>
      <c r="AC36" s="31"/>
      <c r="AJ36" s="0">
        <f>IF(OR(A36="",NOT(ISNUMBER(O36))),0,IF(COUNTIFS($A$8:A36,A36,$O$8:O36,"&gt;=0")=1,1,0))</f>
      </c>
    </row>
    <row r="37" spans="1:36" x14ac:dyDescent="0.15">
      <c r="A37" s="34"/>
      <c r="B37" s="1"/>
      <c r="C37" s="7"/>
      <c r="D37" s="8"/>
      <c r="E37" s="8"/>
      <c r="F37" s="40"/>
      <c r="G37" s="3"/>
      <c r="H37" s="3"/>
      <c r="I37" s="59" t="str">
        <f t="shared" si="0"/>
        <v/>
      </c>
      <c r="J37" s="60" t="str">
        <f t="shared" si="1"/>
        <v/>
      </c>
      <c r="K37" s="60" t="str">
        <f t="shared" si="2"/>
        <v/>
      </c>
      <c r="L37" s="60">
        <f t="shared" si="3"/>
        <v>0</v>
      </c>
      <c r="M37" s="60" t="str">
        <f t="shared" si="17"/>
        <v/>
      </c>
      <c r="N37" s="60" t="str">
        <f t="shared" si="4"/>
        <v/>
      </c>
      <c r="O37" s="60" t="str">
        <f t="shared" si="5"/>
        <v/>
      </c>
      <c r="P37" s="35"/>
      <c r="Q37" s="43" t="str">
        <f t="shared" si="6"/>
        <v/>
      </c>
      <c r="R37" s="43" t="str">
        <f t="shared" si="7"/>
        <v/>
      </c>
      <c r="S37" s="43" t="str">
        <f t="shared" si="8"/>
        <v/>
      </c>
      <c r="T37" s="43" t="str">
        <f t="shared" si="9"/>
        <v/>
      </c>
      <c r="U37" s="43" t="str">
        <f t="shared" si="10"/>
        <v/>
      </c>
      <c r="V37" s="43" t="str">
        <f t="shared" si="18"/>
        <v/>
      </c>
      <c r="W37" s="43" t="str">
        <f t="shared" si="11"/>
        <v/>
      </c>
      <c r="X37" s="43" t="str">
        <f t="shared" si="12"/>
        <v/>
      </c>
      <c r="Y37" s="43" t="str">
        <f t="shared" si="13"/>
        <v/>
      </c>
      <c r="Z37" s="43" t="str">
        <f t="shared" si="14"/>
        <v/>
      </c>
      <c r="AA37" s="43" t="str">
        <f t="shared" si="15"/>
        <v/>
      </c>
      <c r="AB37" s="43" t="str">
        <f t="shared" si="16"/>
        <v/>
      </c>
      <c r="AC37" s="31"/>
      <c r="AJ37" s="0">
        <f>IF(OR(A37="",NOT(ISNUMBER(O37))),0,IF(COUNTIFS($A$8:A37,A37,$O$8:O37,"&gt;=0")=1,1,0))</f>
      </c>
    </row>
    <row r="38" spans="1:36" x14ac:dyDescent="0.15">
      <c r="A38" s="34"/>
      <c r="B38" s="1"/>
      <c r="C38" s="7"/>
      <c r="D38" s="8"/>
      <c r="E38" s="8"/>
      <c r="F38" s="40"/>
      <c r="G38" s="3"/>
      <c r="H38" s="3"/>
      <c r="I38" s="59" t="str">
        <f t="shared" si="0"/>
        <v/>
      </c>
      <c r="J38" s="60" t="str">
        <f t="shared" si="1"/>
        <v/>
      </c>
      <c r="K38" s="60" t="str">
        <f t="shared" si="2"/>
        <v/>
      </c>
      <c r="L38" s="60">
        <f t="shared" si="3"/>
        <v>0</v>
      </c>
      <c r="M38" s="60" t="str">
        <f t="shared" si="17"/>
        <v/>
      </c>
      <c r="N38" s="60" t="str">
        <f t="shared" si="4"/>
        <v/>
      </c>
      <c r="O38" s="60" t="str">
        <f t="shared" si="5"/>
        <v/>
      </c>
      <c r="P38" s="35"/>
      <c r="Q38" s="43" t="str">
        <f t="shared" si="6"/>
        <v/>
      </c>
      <c r="R38" s="43" t="str">
        <f t="shared" si="7"/>
        <v/>
      </c>
      <c r="S38" s="43" t="str">
        <f t="shared" si="8"/>
        <v/>
      </c>
      <c r="T38" s="43" t="str">
        <f t="shared" si="9"/>
        <v/>
      </c>
      <c r="U38" s="43" t="str">
        <f t="shared" si="10"/>
        <v/>
      </c>
      <c r="V38" s="43" t="str">
        <f t="shared" si="18"/>
        <v/>
      </c>
      <c r="W38" s="43" t="str">
        <f t="shared" si="11"/>
        <v/>
      </c>
      <c r="X38" s="43" t="str">
        <f t="shared" si="12"/>
        <v/>
      </c>
      <c r="Y38" s="43" t="str">
        <f t="shared" si="13"/>
        <v/>
      </c>
      <c r="Z38" s="43" t="str">
        <f t="shared" si="14"/>
        <v/>
      </c>
      <c r="AA38" s="43" t="str">
        <f t="shared" si="15"/>
        <v/>
      </c>
      <c r="AB38" s="43" t="str">
        <f t="shared" si="16"/>
        <v/>
      </c>
      <c r="AC38" s="31"/>
      <c r="AJ38" s="0">
        <f>IF(OR(A38="",NOT(ISNUMBER(O38))),0,IF(COUNTIFS($A$8:A38,A38,$O$8:O38,"&gt;=0")=1,1,0))</f>
      </c>
    </row>
    <row r="39" spans="1:36" x14ac:dyDescent="0.15">
      <c r="A39" s="34"/>
      <c r="B39" s="1"/>
      <c r="C39" s="7"/>
      <c r="D39" s="8"/>
      <c r="E39" s="8"/>
      <c r="F39" s="40"/>
      <c r="G39" s="3"/>
      <c r="H39" s="3"/>
      <c r="I39" s="59" t="str">
        <f t="shared" si="0"/>
        <v/>
      </c>
      <c r="J39" s="60" t="str">
        <f t="shared" si="1"/>
        <v/>
      </c>
      <c r="K39" s="60" t="str">
        <f t="shared" si="2"/>
        <v/>
      </c>
      <c r="L39" s="60">
        <f t="shared" si="3"/>
        <v>0</v>
      </c>
      <c r="M39" s="60" t="str">
        <f t="shared" si="17"/>
        <v/>
      </c>
      <c r="N39" s="60" t="str">
        <f t="shared" si="4"/>
        <v/>
      </c>
      <c r="O39" s="60" t="str">
        <f t="shared" si="5"/>
        <v/>
      </c>
      <c r="P39" s="35"/>
      <c r="Q39" s="43" t="str">
        <f t="shared" si="6"/>
        <v/>
      </c>
      <c r="R39" s="43" t="str">
        <f t="shared" si="7"/>
        <v/>
      </c>
      <c r="S39" s="43" t="str">
        <f t="shared" si="8"/>
        <v/>
      </c>
      <c r="T39" s="43" t="str">
        <f t="shared" si="9"/>
        <v/>
      </c>
      <c r="U39" s="43" t="str">
        <f t="shared" si="10"/>
        <v/>
      </c>
      <c r="V39" s="43" t="str">
        <f t="shared" si="18"/>
        <v/>
      </c>
      <c r="W39" s="43" t="str">
        <f t="shared" si="11"/>
        <v/>
      </c>
      <c r="X39" s="43" t="str">
        <f t="shared" si="12"/>
        <v/>
      </c>
      <c r="Y39" s="43" t="str">
        <f t="shared" si="13"/>
        <v/>
      </c>
      <c r="Z39" s="43" t="str">
        <f t="shared" si="14"/>
        <v/>
      </c>
      <c r="AA39" s="43" t="str">
        <f t="shared" si="15"/>
        <v/>
      </c>
      <c r="AB39" s="43" t="str">
        <f t="shared" si="16"/>
        <v/>
      </c>
      <c r="AC39" s="31"/>
      <c r="AJ39" s="0">
        <f>IF(OR(A39="",NOT(ISNUMBER(O39))),0,IF(COUNTIFS($A$8:A39,A39,$O$8:O39,"&gt;=0")=1,1,0))</f>
      </c>
    </row>
    <row r="40" spans="1:36" x14ac:dyDescent="0.15">
      <c r="A40" s="34"/>
      <c r="B40" s="1"/>
      <c r="C40" s="7"/>
      <c r="D40" s="8"/>
      <c r="E40" s="8"/>
      <c r="F40" s="40"/>
      <c r="G40" s="3"/>
      <c r="H40" s="3"/>
      <c r="I40" s="59" t="str">
        <f t="shared" si="0"/>
        <v/>
      </c>
      <c r="J40" s="60" t="str">
        <f t="shared" si="1"/>
        <v/>
      </c>
      <c r="K40" s="60" t="str">
        <f t="shared" si="2"/>
        <v/>
      </c>
      <c r="L40" s="60">
        <f t="shared" si="3"/>
        <v>0</v>
      </c>
      <c r="M40" s="60" t="str">
        <f t="shared" si="17"/>
        <v/>
      </c>
      <c r="N40" s="60" t="str">
        <f t="shared" si="4"/>
        <v/>
      </c>
      <c r="O40" s="60" t="str">
        <f t="shared" si="5"/>
        <v/>
      </c>
      <c r="P40" s="35"/>
      <c r="Q40" s="43" t="str">
        <f t="shared" si="6"/>
        <v/>
      </c>
      <c r="R40" s="43" t="str">
        <f t="shared" si="7"/>
        <v/>
      </c>
      <c r="S40" s="43" t="str">
        <f t="shared" si="8"/>
        <v/>
      </c>
      <c r="T40" s="43" t="str">
        <f t="shared" si="9"/>
        <v/>
      </c>
      <c r="U40" s="43" t="str">
        <f t="shared" si="10"/>
        <v/>
      </c>
      <c r="V40" s="43" t="str">
        <f t="shared" si="18"/>
        <v/>
      </c>
      <c r="W40" s="43" t="str">
        <f t="shared" si="11"/>
        <v/>
      </c>
      <c r="X40" s="43" t="str">
        <f t="shared" si="12"/>
        <v/>
      </c>
      <c r="Y40" s="43" t="str">
        <f t="shared" si="13"/>
        <v/>
      </c>
      <c r="Z40" s="43" t="str">
        <f t="shared" si="14"/>
        <v/>
      </c>
      <c r="AA40" s="43" t="str">
        <f t="shared" si="15"/>
        <v/>
      </c>
      <c r="AB40" s="43" t="str">
        <f t="shared" si="16"/>
        <v/>
      </c>
      <c r="AC40" s="31"/>
      <c r="AJ40" s="0">
        <f>IF(OR(A40="",NOT(ISNUMBER(O40))),0,IF(COUNTIFS($A$8:A40,A40,$O$8:O40,"&gt;=0")=1,1,0))</f>
      </c>
    </row>
    <row r="41" spans="1:36" x14ac:dyDescent="0.15">
      <c r="A41" s="34"/>
      <c r="B41" s="1"/>
      <c r="C41" s="7"/>
      <c r="D41" s="8"/>
      <c r="E41" s="8"/>
      <c r="F41" s="40"/>
      <c r="G41" s="3"/>
      <c r="H41" s="3"/>
      <c r="I41" s="59" t="str">
        <f t="shared" si="0"/>
        <v/>
      </c>
      <c r="J41" s="60" t="str">
        <f t="shared" si="1"/>
        <v/>
      </c>
      <c r="K41" s="60" t="str">
        <f t="shared" si="2"/>
        <v/>
      </c>
      <c r="L41" s="60">
        <f t="shared" si="3"/>
        <v>0</v>
      </c>
      <c r="M41" s="60" t="str">
        <f t="shared" si="17"/>
        <v/>
      </c>
      <c r="N41" s="60" t="str">
        <f t="shared" si="4"/>
        <v/>
      </c>
      <c r="O41" s="60" t="str">
        <f t="shared" si="5"/>
        <v/>
      </c>
      <c r="P41" s="35"/>
      <c r="Q41" s="43" t="str">
        <f t="shared" si="6"/>
        <v/>
      </c>
      <c r="R41" s="43" t="str">
        <f t="shared" si="7"/>
        <v/>
      </c>
      <c r="S41" s="43" t="str">
        <f t="shared" si="8"/>
        <v/>
      </c>
      <c r="T41" s="43" t="str">
        <f t="shared" si="9"/>
        <v/>
      </c>
      <c r="U41" s="43" t="str">
        <f t="shared" si="10"/>
        <v/>
      </c>
      <c r="V41" s="43" t="str">
        <f t="shared" si="18"/>
        <v/>
      </c>
      <c r="W41" s="43" t="str">
        <f t="shared" si="11"/>
        <v/>
      </c>
      <c r="X41" s="43" t="str">
        <f t="shared" si="12"/>
        <v/>
      </c>
      <c r="Y41" s="43" t="str">
        <f t="shared" si="13"/>
        <v/>
      </c>
      <c r="Z41" s="43" t="str">
        <f t="shared" si="14"/>
        <v/>
      </c>
      <c r="AA41" s="43" t="str">
        <f t="shared" si="15"/>
        <v/>
      </c>
      <c r="AB41" s="43" t="str">
        <f t="shared" si="16"/>
        <v/>
      </c>
      <c r="AC41" s="31"/>
      <c r="AJ41" s="0">
        <f>IF(OR(A41="",NOT(ISNUMBER(O41))),0,IF(COUNTIFS($A$8:A41,A41,$O$8:O41,"&gt;=0")=1,1,0))</f>
      </c>
    </row>
    <row r="42" spans="1:36" x14ac:dyDescent="0.15">
      <c r="A42" s="34"/>
      <c r="B42" s="1"/>
      <c r="C42" s="7"/>
      <c r="D42" s="8"/>
      <c r="E42" s="8"/>
      <c r="F42" s="40"/>
      <c r="G42" s="3"/>
      <c r="H42" s="3"/>
      <c r="I42" s="59" t="str">
        <f t="shared" si="0"/>
        <v/>
      </c>
      <c r="J42" s="60" t="str">
        <f t="shared" si="1"/>
        <v/>
      </c>
      <c r="K42" s="60" t="str">
        <f t="shared" si="2"/>
        <v/>
      </c>
      <c r="L42" s="60">
        <f t="shared" si="3"/>
        <v>0</v>
      </c>
      <c r="M42" s="60" t="str">
        <f t="shared" si="17"/>
        <v/>
      </c>
      <c r="N42" s="60" t="str">
        <f t="shared" si="4"/>
        <v/>
      </c>
      <c r="O42" s="60" t="str">
        <f t="shared" si="5"/>
        <v/>
      </c>
      <c r="P42" s="35"/>
      <c r="Q42" s="43" t="str">
        <f t="shared" si="6"/>
        <v/>
      </c>
      <c r="R42" s="43" t="str">
        <f t="shared" si="7"/>
        <v/>
      </c>
      <c r="S42" s="43" t="str">
        <f t="shared" si="8"/>
        <v/>
      </c>
      <c r="T42" s="43" t="str">
        <f t="shared" si="9"/>
        <v/>
      </c>
      <c r="U42" s="43" t="str">
        <f t="shared" si="10"/>
        <v/>
      </c>
      <c r="V42" s="43" t="str">
        <f t="shared" si="18"/>
        <v/>
      </c>
      <c r="W42" s="43" t="str">
        <f t="shared" si="11"/>
        <v/>
      </c>
      <c r="X42" s="43" t="str">
        <f t="shared" si="12"/>
        <v/>
      </c>
      <c r="Y42" s="43" t="str">
        <f t="shared" si="13"/>
        <v/>
      </c>
      <c r="Z42" s="43" t="str">
        <f t="shared" si="14"/>
        <v/>
      </c>
      <c r="AA42" s="43" t="str">
        <f t="shared" si="15"/>
        <v/>
      </c>
      <c r="AB42" s="43" t="str">
        <f t="shared" si="16"/>
        <v/>
      </c>
      <c r="AC42" s="31"/>
      <c r="AJ42" s="0">
        <f>IF(OR(A42="",NOT(ISNUMBER(O42))),0,IF(COUNTIFS($A$8:A42,A42,$O$8:O42,"&gt;=0")=1,1,0))</f>
      </c>
    </row>
    <row r="43" spans="1:36" x14ac:dyDescent="0.15">
      <c r="A43" s="34"/>
      <c r="B43" s="1"/>
      <c r="C43" s="7"/>
      <c r="D43" s="8"/>
      <c r="E43" s="8"/>
      <c r="F43" s="40"/>
      <c r="G43" s="3"/>
      <c r="H43" s="3"/>
      <c r="I43" s="59" t="str">
        <f t="shared" si="0"/>
        <v/>
      </c>
      <c r="J43" s="60" t="str">
        <f t="shared" si="1"/>
        <v/>
      </c>
      <c r="K43" s="60" t="str">
        <f t="shared" si="2"/>
        <v/>
      </c>
      <c r="L43" s="60">
        <f t="shared" si="3"/>
        <v>0</v>
      </c>
      <c r="M43" s="60" t="str">
        <f t="shared" si="17"/>
        <v/>
      </c>
      <c r="N43" s="60" t="str">
        <f t="shared" si="4"/>
        <v/>
      </c>
      <c r="O43" s="60" t="str">
        <f t="shared" si="5"/>
        <v/>
      </c>
      <c r="P43" s="35"/>
      <c r="Q43" s="43" t="str">
        <f t="shared" si="6"/>
        <v/>
      </c>
      <c r="R43" s="43" t="str">
        <f t="shared" si="7"/>
        <v/>
      </c>
      <c r="S43" s="43" t="str">
        <f t="shared" si="8"/>
        <v/>
      </c>
      <c r="T43" s="43" t="str">
        <f t="shared" si="9"/>
        <v/>
      </c>
      <c r="U43" s="43" t="str">
        <f t="shared" si="10"/>
        <v/>
      </c>
      <c r="V43" s="43" t="str">
        <f t="shared" si="18"/>
        <v/>
      </c>
      <c r="W43" s="43" t="str">
        <f t="shared" si="11"/>
        <v/>
      </c>
      <c r="X43" s="43" t="str">
        <f t="shared" si="12"/>
        <v/>
      </c>
      <c r="Y43" s="43" t="str">
        <f t="shared" si="13"/>
        <v/>
      </c>
      <c r="Z43" s="43" t="str">
        <f t="shared" si="14"/>
        <v/>
      </c>
      <c r="AA43" s="43" t="str">
        <f t="shared" si="15"/>
        <v/>
      </c>
      <c r="AB43" s="43" t="str">
        <f t="shared" si="16"/>
        <v/>
      </c>
      <c r="AC43" s="31"/>
      <c r="AJ43" s="0">
        <f>IF(OR(A43="",NOT(ISNUMBER(O43))),0,IF(COUNTIFS($A$8:A43,A43,$O$8:O43,"&gt;=0")=1,1,0))</f>
      </c>
    </row>
    <row r="44" spans="1:36" x14ac:dyDescent="0.15">
      <c r="A44" s="34"/>
      <c r="B44" s="1"/>
      <c r="C44" s="7"/>
      <c r="D44" s="8"/>
      <c r="E44" s="8"/>
      <c r="F44" s="40"/>
      <c r="G44" s="3"/>
      <c r="H44" s="3"/>
      <c r="I44" s="59" t="str">
        <f t="shared" si="0"/>
        <v/>
      </c>
      <c r="J44" s="60" t="str">
        <f t="shared" si="1"/>
        <v/>
      </c>
      <c r="K44" s="60" t="str">
        <f t="shared" si="2"/>
        <v/>
      </c>
      <c r="L44" s="60">
        <f t="shared" si="3"/>
        <v>0</v>
      </c>
      <c r="M44" s="60" t="str">
        <f t="shared" si="17"/>
        <v/>
      </c>
      <c r="N44" s="60" t="str">
        <f t="shared" si="4"/>
        <v/>
      </c>
      <c r="O44" s="60" t="str">
        <f t="shared" si="5"/>
        <v/>
      </c>
      <c r="P44" s="35"/>
      <c r="Q44" s="43" t="str">
        <f t="shared" si="6"/>
        <v/>
      </c>
      <c r="R44" s="43" t="str">
        <f t="shared" si="7"/>
        <v/>
      </c>
      <c r="S44" s="43" t="str">
        <f t="shared" si="8"/>
        <v/>
      </c>
      <c r="T44" s="43" t="str">
        <f t="shared" si="9"/>
        <v/>
      </c>
      <c r="U44" s="43" t="str">
        <f t="shared" si="10"/>
        <v/>
      </c>
      <c r="V44" s="43" t="str">
        <f t="shared" si="18"/>
        <v/>
      </c>
      <c r="W44" s="43" t="str">
        <f t="shared" si="11"/>
        <v/>
      </c>
      <c r="X44" s="43" t="str">
        <f t="shared" si="12"/>
        <v/>
      </c>
      <c r="Y44" s="43" t="str">
        <f t="shared" si="13"/>
        <v/>
      </c>
      <c r="Z44" s="43" t="str">
        <f t="shared" si="14"/>
        <v/>
      </c>
      <c r="AA44" s="43" t="str">
        <f t="shared" si="15"/>
        <v/>
      </c>
      <c r="AB44" s="43" t="str">
        <f t="shared" si="16"/>
        <v/>
      </c>
      <c r="AC44" s="31"/>
      <c r="AJ44" s="0">
        <f>IF(OR(A44="",NOT(ISNUMBER(O44))),0,IF(COUNTIFS($A$8:A44,A44,$O$8:O44,"&gt;=0")=1,1,0))</f>
      </c>
    </row>
    <row r="45" spans="1:36" x14ac:dyDescent="0.15">
      <c r="A45" s="34"/>
      <c r="B45" s="1"/>
      <c r="C45" s="7"/>
      <c r="D45" s="8"/>
      <c r="E45" s="8"/>
      <c r="F45" s="40"/>
      <c r="G45" s="3"/>
      <c r="H45" s="3"/>
      <c r="I45" s="59" t="str">
        <f t="shared" si="0"/>
        <v/>
      </c>
      <c r="J45" s="60" t="str">
        <f t="shared" si="1"/>
        <v/>
      </c>
      <c r="K45" s="60" t="str">
        <f t="shared" si="2"/>
        <v/>
      </c>
      <c r="L45" s="60">
        <f t="shared" si="3"/>
        <v>0</v>
      </c>
      <c r="M45" s="60" t="str">
        <f t="shared" si="17"/>
        <v/>
      </c>
      <c r="N45" s="60" t="str">
        <f t="shared" si="4"/>
        <v/>
      </c>
      <c r="O45" s="60" t="str">
        <f t="shared" si="5"/>
        <v/>
      </c>
      <c r="P45" s="35"/>
      <c r="Q45" s="43" t="str">
        <f t="shared" si="6"/>
        <v/>
      </c>
      <c r="R45" s="43" t="str">
        <f t="shared" si="7"/>
        <v/>
      </c>
      <c r="S45" s="43" t="str">
        <f t="shared" si="8"/>
        <v/>
      </c>
      <c r="T45" s="43" t="str">
        <f t="shared" si="9"/>
        <v/>
      </c>
      <c r="U45" s="43" t="str">
        <f t="shared" si="10"/>
        <v/>
      </c>
      <c r="V45" s="43" t="str">
        <f t="shared" si="18"/>
        <v/>
      </c>
      <c r="W45" s="43" t="str">
        <f t="shared" si="11"/>
        <v/>
      </c>
      <c r="X45" s="43" t="str">
        <f t="shared" si="12"/>
        <v/>
      </c>
      <c r="Y45" s="43" t="str">
        <f t="shared" si="13"/>
        <v/>
      </c>
      <c r="Z45" s="43" t="str">
        <f t="shared" si="14"/>
        <v/>
      </c>
      <c r="AA45" s="43" t="str">
        <f t="shared" si="15"/>
        <v/>
      </c>
      <c r="AB45" s="43" t="str">
        <f t="shared" si="16"/>
        <v/>
      </c>
      <c r="AC45" s="31"/>
      <c r="AJ45" s="0">
        <f>IF(OR(A45="",NOT(ISNUMBER(O45))),0,IF(COUNTIFS($A$8:A45,A45,$O$8:O45,"&gt;=0")=1,1,0))</f>
      </c>
    </row>
    <row r="46" spans="1:36" x14ac:dyDescent="0.15">
      <c r="A46" s="34"/>
      <c r="B46" s="1"/>
      <c r="C46" s="7"/>
      <c r="D46" s="8"/>
      <c r="E46" s="8"/>
      <c r="F46" s="40"/>
      <c r="G46" s="3"/>
      <c r="H46" s="3"/>
      <c r="I46" s="59" t="str">
        <f t="shared" si="0"/>
        <v/>
      </c>
      <c r="J46" s="60" t="str">
        <f t="shared" si="1"/>
        <v/>
      </c>
      <c r="K46" s="60" t="str">
        <f t="shared" si="2"/>
        <v/>
      </c>
      <c r="L46" s="60">
        <f t="shared" si="3"/>
        <v>0</v>
      </c>
      <c r="M46" s="60" t="str">
        <f t="shared" si="17"/>
        <v/>
      </c>
      <c r="N46" s="60" t="str">
        <f t="shared" si="4"/>
        <v/>
      </c>
      <c r="O46" s="60" t="str">
        <f t="shared" si="5"/>
        <v/>
      </c>
      <c r="P46" s="35"/>
      <c r="Q46" s="43" t="str">
        <f t="shared" si="6"/>
        <v/>
      </c>
      <c r="R46" s="43" t="str">
        <f t="shared" si="7"/>
        <v/>
      </c>
      <c r="S46" s="43" t="str">
        <f t="shared" si="8"/>
        <v/>
      </c>
      <c r="T46" s="43" t="str">
        <f t="shared" si="9"/>
        <v/>
      </c>
      <c r="U46" s="43" t="str">
        <f t="shared" si="10"/>
        <v/>
      </c>
      <c r="V46" s="43" t="str">
        <f t="shared" si="18"/>
        <v/>
      </c>
      <c r="W46" s="43" t="str">
        <f t="shared" si="11"/>
        <v/>
      </c>
      <c r="X46" s="43" t="str">
        <f t="shared" si="12"/>
        <v/>
      </c>
      <c r="Y46" s="43" t="str">
        <f t="shared" si="13"/>
        <v/>
      </c>
      <c r="Z46" s="43" t="str">
        <f t="shared" si="14"/>
        <v/>
      </c>
      <c r="AA46" s="43" t="str">
        <f t="shared" si="15"/>
        <v/>
      </c>
      <c r="AB46" s="43" t="str">
        <f t="shared" si="16"/>
        <v/>
      </c>
      <c r="AC46" s="31"/>
      <c r="AJ46" s="0">
        <f>IF(OR(A46="",NOT(ISNUMBER(O46))),0,IF(COUNTIFS($A$8:A46,A46,$O$8:O46,"&gt;=0")=1,1,0))</f>
      </c>
    </row>
    <row r="47" spans="1:36" x14ac:dyDescent="0.15">
      <c r="A47" s="34"/>
      <c r="B47" s="1"/>
      <c r="C47" s="7"/>
      <c r="D47" s="8"/>
      <c r="E47" s="8"/>
      <c r="F47" s="40"/>
      <c r="G47" s="3"/>
      <c r="H47" s="3"/>
      <c r="I47" s="59" t="str">
        <f t="shared" si="0"/>
        <v/>
      </c>
      <c r="J47" s="60" t="str">
        <f t="shared" si="1"/>
        <v/>
      </c>
      <c r="K47" s="60" t="str">
        <f t="shared" si="2"/>
        <v/>
      </c>
      <c r="L47" s="60">
        <f t="shared" si="3"/>
        <v>0</v>
      </c>
      <c r="M47" s="60" t="str">
        <f t="shared" si="17"/>
        <v/>
      </c>
      <c r="N47" s="60" t="str">
        <f t="shared" si="4"/>
        <v/>
      </c>
      <c r="O47" s="60" t="str">
        <f t="shared" si="5"/>
        <v/>
      </c>
      <c r="P47" s="35"/>
      <c r="Q47" s="43" t="str">
        <f t="shared" si="6"/>
        <v/>
      </c>
      <c r="R47" s="43" t="str">
        <f t="shared" si="7"/>
        <v/>
      </c>
      <c r="S47" s="43" t="str">
        <f t="shared" si="8"/>
        <v/>
      </c>
      <c r="T47" s="43" t="str">
        <f t="shared" si="9"/>
        <v/>
      </c>
      <c r="U47" s="43" t="str">
        <f t="shared" si="10"/>
        <v/>
      </c>
      <c r="V47" s="43" t="str">
        <f t="shared" si="18"/>
        <v/>
      </c>
      <c r="W47" s="43" t="str">
        <f t="shared" si="11"/>
        <v/>
      </c>
      <c r="X47" s="43" t="str">
        <f t="shared" si="12"/>
        <v/>
      </c>
      <c r="Y47" s="43" t="str">
        <f t="shared" si="13"/>
        <v/>
      </c>
      <c r="Z47" s="43" t="str">
        <f t="shared" si="14"/>
        <v/>
      </c>
      <c r="AA47" s="43" t="str">
        <f t="shared" si="15"/>
        <v/>
      </c>
      <c r="AB47" s="43" t="str">
        <f t="shared" si="16"/>
        <v/>
      </c>
      <c r="AC47" s="31"/>
      <c r="AJ47" s="0">
        <f>IF(OR(A47="",NOT(ISNUMBER(O47))),0,IF(COUNTIFS($A$8:A47,A47,$O$8:O47,"&gt;=0")=1,1,0))</f>
      </c>
    </row>
    <row r="48" spans="1:36" x14ac:dyDescent="0.15">
      <c r="A48" s="34"/>
      <c r="B48" s="1"/>
      <c r="C48" s="7"/>
      <c r="D48" s="8"/>
      <c r="E48" s="8"/>
      <c r="F48" s="40"/>
      <c r="G48" s="3"/>
      <c r="H48" s="3"/>
      <c r="I48" s="59" t="str">
        <f t="shared" si="0"/>
        <v/>
      </c>
      <c r="J48" s="60" t="str">
        <f t="shared" si="1"/>
        <v/>
      </c>
      <c r="K48" s="60" t="str">
        <f t="shared" si="2"/>
        <v/>
      </c>
      <c r="L48" s="60">
        <f t="shared" si="3"/>
        <v>0</v>
      </c>
      <c r="M48" s="60" t="str">
        <f t="shared" si="17"/>
        <v/>
      </c>
      <c r="N48" s="60" t="str">
        <f t="shared" si="4"/>
        <v/>
      </c>
      <c r="O48" s="60" t="str">
        <f t="shared" si="5"/>
        <v/>
      </c>
      <c r="P48" s="35"/>
      <c r="Q48" s="43" t="str">
        <f t="shared" si="6"/>
        <v/>
      </c>
      <c r="R48" s="43" t="str">
        <f t="shared" si="7"/>
        <v/>
      </c>
      <c r="S48" s="43" t="str">
        <f t="shared" si="8"/>
        <v/>
      </c>
      <c r="T48" s="43" t="str">
        <f t="shared" si="9"/>
        <v/>
      </c>
      <c r="U48" s="43" t="str">
        <f t="shared" si="10"/>
        <v/>
      </c>
      <c r="V48" s="43" t="str">
        <f t="shared" si="18"/>
        <v/>
      </c>
      <c r="W48" s="43" t="str">
        <f t="shared" si="11"/>
        <v/>
      </c>
      <c r="X48" s="43" t="str">
        <f t="shared" si="12"/>
        <v/>
      </c>
      <c r="Y48" s="43" t="str">
        <f t="shared" si="13"/>
        <v/>
      </c>
      <c r="Z48" s="43" t="str">
        <f t="shared" si="14"/>
        <v/>
      </c>
      <c r="AA48" s="43" t="str">
        <f t="shared" si="15"/>
        <v/>
      </c>
      <c r="AB48" s="43" t="str">
        <f t="shared" si="16"/>
        <v/>
      </c>
      <c r="AC48" s="31"/>
      <c r="AJ48" s="0">
        <f>IF(OR(A48="",NOT(ISNUMBER(O48))),0,IF(COUNTIFS($A$8:A48,A48,$O$8:O48,"&gt;=0")=1,1,0))</f>
      </c>
    </row>
    <row r="49" spans="1:36" x14ac:dyDescent="0.15">
      <c r="A49" s="34"/>
      <c r="B49" s="1"/>
      <c r="C49" s="7"/>
      <c r="D49" s="8"/>
      <c r="E49" s="8"/>
      <c r="F49" s="40"/>
      <c r="G49" s="3"/>
      <c r="H49" s="3"/>
      <c r="I49" s="59" t="str">
        <f t="shared" si="0"/>
        <v/>
      </c>
      <c r="J49" s="60" t="str">
        <f t="shared" si="1"/>
        <v/>
      </c>
      <c r="K49" s="60" t="str">
        <f t="shared" si="2"/>
        <v/>
      </c>
      <c r="L49" s="60">
        <f t="shared" si="3"/>
        <v>0</v>
      </c>
      <c r="M49" s="60" t="str">
        <f t="shared" si="17"/>
        <v/>
      </c>
      <c r="N49" s="60" t="str">
        <f t="shared" si="4"/>
        <v/>
      </c>
      <c r="O49" s="60" t="str">
        <f t="shared" si="5"/>
        <v/>
      </c>
      <c r="P49" s="35"/>
      <c r="Q49" s="43" t="str">
        <f t="shared" si="6"/>
        <v/>
      </c>
      <c r="R49" s="43" t="str">
        <f t="shared" si="7"/>
        <v/>
      </c>
      <c r="S49" s="43" t="str">
        <f t="shared" si="8"/>
        <v/>
      </c>
      <c r="T49" s="43" t="str">
        <f t="shared" si="9"/>
        <v/>
      </c>
      <c r="U49" s="43" t="str">
        <f t="shared" si="10"/>
        <v/>
      </c>
      <c r="V49" s="43" t="str">
        <f t="shared" si="18"/>
        <v/>
      </c>
      <c r="W49" s="43" t="str">
        <f t="shared" si="11"/>
        <v/>
      </c>
      <c r="X49" s="43" t="str">
        <f t="shared" si="12"/>
        <v/>
      </c>
      <c r="Y49" s="43" t="str">
        <f t="shared" si="13"/>
        <v/>
      </c>
      <c r="Z49" s="43" t="str">
        <f t="shared" si="14"/>
        <v/>
      </c>
      <c r="AA49" s="43" t="str">
        <f t="shared" si="15"/>
        <v/>
      </c>
      <c r="AB49" s="43" t="str">
        <f t="shared" si="16"/>
        <v/>
      </c>
      <c r="AC49" s="31"/>
      <c r="AJ49" s="0">
        <f>IF(OR(A49="",NOT(ISNUMBER(O49))),0,IF(COUNTIFS($A$8:A49,A49,$O$8:O49,"&gt;=0")=1,1,0))</f>
      </c>
    </row>
    <row r="50" spans="1:36" x14ac:dyDescent="0.15">
      <c r="A50" s="34"/>
      <c r="B50" s="1"/>
      <c r="C50" s="7"/>
      <c r="D50" s="8"/>
      <c r="E50" s="8"/>
      <c r="F50" s="40"/>
      <c r="G50" s="3"/>
      <c r="H50" s="3"/>
      <c r="I50" s="59" t="str">
        <f t="shared" si="0"/>
        <v/>
      </c>
      <c r="J50" s="60" t="str">
        <f t="shared" si="1"/>
        <v/>
      </c>
      <c r="K50" s="60" t="str">
        <f t="shared" si="2"/>
        <v/>
      </c>
      <c r="L50" s="60">
        <f t="shared" si="3"/>
        <v>0</v>
      </c>
      <c r="M50" s="60" t="str">
        <f t="shared" si="17"/>
        <v/>
      </c>
      <c r="N50" s="60" t="str">
        <f t="shared" si="4"/>
        <v/>
      </c>
      <c r="O50" s="60" t="str">
        <f t="shared" si="5"/>
        <v/>
      </c>
      <c r="P50" s="35"/>
      <c r="Q50" s="43" t="str">
        <f t="shared" si="6"/>
        <v/>
      </c>
      <c r="R50" s="43" t="str">
        <f t="shared" si="7"/>
        <v/>
      </c>
      <c r="S50" s="43" t="str">
        <f t="shared" si="8"/>
        <v/>
      </c>
      <c r="T50" s="43" t="str">
        <f t="shared" si="9"/>
        <v/>
      </c>
      <c r="U50" s="43" t="str">
        <f t="shared" si="10"/>
        <v/>
      </c>
      <c r="V50" s="43" t="str">
        <f t="shared" si="18"/>
        <v/>
      </c>
      <c r="W50" s="43" t="str">
        <f t="shared" si="11"/>
        <v/>
      </c>
      <c r="X50" s="43" t="str">
        <f t="shared" si="12"/>
        <v/>
      </c>
      <c r="Y50" s="43" t="str">
        <f t="shared" si="13"/>
        <v/>
      </c>
      <c r="Z50" s="43" t="str">
        <f t="shared" si="14"/>
        <v/>
      </c>
      <c r="AA50" s="43" t="str">
        <f t="shared" si="15"/>
        <v/>
      </c>
      <c r="AB50" s="43" t="str">
        <f t="shared" si="16"/>
        <v/>
      </c>
      <c r="AC50" s="31"/>
      <c r="AJ50" s="0">
        <f>IF(OR(A50="",NOT(ISNUMBER(O50))),0,IF(COUNTIFS($A$8:A50,A50,$O$8:O50,"&gt;=0")=1,1,0))</f>
      </c>
    </row>
    <row r="51" spans="1:36" x14ac:dyDescent="0.15">
      <c r="A51" s="34"/>
      <c r="B51" s="1"/>
      <c r="C51" s="7"/>
      <c r="D51" s="8"/>
      <c r="E51" s="8"/>
      <c r="F51" s="40"/>
      <c r="G51" s="3"/>
      <c r="H51" s="3"/>
      <c r="I51" s="59" t="str">
        <f t="shared" si="0"/>
        <v/>
      </c>
      <c r="J51" s="60" t="str">
        <f t="shared" si="1"/>
        <v/>
      </c>
      <c r="K51" s="60" t="str">
        <f t="shared" si="2"/>
        <v/>
      </c>
      <c r="L51" s="60">
        <f t="shared" si="3"/>
        <v>0</v>
      </c>
      <c r="M51" s="60" t="str">
        <f t="shared" si="17"/>
        <v/>
      </c>
      <c r="N51" s="60" t="str">
        <f t="shared" si="4"/>
        <v/>
      </c>
      <c r="O51" s="60" t="str">
        <f t="shared" si="5"/>
        <v/>
      </c>
      <c r="P51" s="35"/>
      <c r="Q51" s="43" t="str">
        <f t="shared" si="6"/>
        <v/>
      </c>
      <c r="R51" s="43" t="str">
        <f t="shared" si="7"/>
        <v/>
      </c>
      <c r="S51" s="43" t="str">
        <f t="shared" si="8"/>
        <v/>
      </c>
      <c r="T51" s="43" t="str">
        <f t="shared" si="9"/>
        <v/>
      </c>
      <c r="U51" s="43" t="str">
        <f t="shared" si="10"/>
        <v/>
      </c>
      <c r="V51" s="43" t="str">
        <f t="shared" si="18"/>
        <v/>
      </c>
      <c r="W51" s="43" t="str">
        <f t="shared" si="11"/>
        <v/>
      </c>
      <c r="X51" s="43" t="str">
        <f t="shared" si="12"/>
        <v/>
      </c>
      <c r="Y51" s="43" t="str">
        <f t="shared" si="13"/>
        <v/>
      </c>
      <c r="Z51" s="43" t="str">
        <f t="shared" si="14"/>
        <v/>
      </c>
      <c r="AA51" s="43" t="str">
        <f t="shared" si="15"/>
        <v/>
      </c>
      <c r="AB51" s="43" t="str">
        <f t="shared" si="16"/>
        <v/>
      </c>
      <c r="AC51" s="31"/>
      <c r="AJ51" s="0">
        <f>IF(OR(A51="",NOT(ISNUMBER(O51))),0,IF(COUNTIFS($A$8:A51,A51,$O$8:O51,"&gt;=0")=1,1,0))</f>
      </c>
    </row>
    <row r="52" spans="1:36" x14ac:dyDescent="0.15">
      <c r="A52" s="34"/>
      <c r="B52" s="1"/>
      <c r="C52" s="7"/>
      <c r="D52" s="8"/>
      <c r="E52" s="8"/>
      <c r="F52" s="40"/>
      <c r="G52" s="3"/>
      <c r="H52" s="3"/>
      <c r="I52" s="59" t="str">
        <f t="shared" si="0"/>
        <v/>
      </c>
      <c r="J52" s="60" t="str">
        <f t="shared" si="1"/>
        <v/>
      </c>
      <c r="K52" s="60" t="str">
        <f t="shared" si="2"/>
        <v/>
      </c>
      <c r="L52" s="60">
        <f t="shared" si="3"/>
        <v>0</v>
      </c>
      <c r="M52" s="60" t="str">
        <f t="shared" si="17"/>
        <v/>
      </c>
      <c r="N52" s="60" t="str">
        <f t="shared" si="4"/>
        <v/>
      </c>
      <c r="O52" s="60" t="str">
        <f t="shared" si="5"/>
        <v/>
      </c>
      <c r="P52" s="35"/>
      <c r="Q52" s="43" t="str">
        <f t="shared" si="6"/>
        <v/>
      </c>
      <c r="R52" s="43" t="str">
        <f t="shared" si="7"/>
        <v/>
      </c>
      <c r="S52" s="43" t="str">
        <f t="shared" si="8"/>
        <v/>
      </c>
      <c r="T52" s="43" t="str">
        <f t="shared" si="9"/>
        <v/>
      </c>
      <c r="U52" s="43" t="str">
        <f t="shared" si="10"/>
        <v/>
      </c>
      <c r="V52" s="43" t="str">
        <f t="shared" si="18"/>
        <v/>
      </c>
      <c r="W52" s="43" t="str">
        <f t="shared" si="11"/>
        <v/>
      </c>
      <c r="X52" s="43" t="str">
        <f t="shared" si="12"/>
        <v/>
      </c>
      <c r="Y52" s="43" t="str">
        <f t="shared" si="13"/>
        <v/>
      </c>
      <c r="Z52" s="43" t="str">
        <f t="shared" si="14"/>
        <v/>
      </c>
      <c r="AA52" s="43" t="str">
        <f t="shared" si="15"/>
        <v/>
      </c>
      <c r="AB52" s="43" t="str">
        <f t="shared" si="16"/>
        <v/>
      </c>
      <c r="AC52" s="31"/>
      <c r="AJ52" s="0">
        <f>IF(OR(A52="",NOT(ISNUMBER(O52))),0,IF(COUNTIFS($A$8:A52,A52,$O$8:O52,"&gt;=0")=1,1,0))</f>
      </c>
    </row>
    <row r="53" spans="1:36" x14ac:dyDescent="0.15">
      <c r="A53" s="34"/>
      <c r="B53" s="1"/>
      <c r="C53" s="7"/>
      <c r="D53" s="8"/>
      <c r="E53" s="8"/>
      <c r="F53" s="40"/>
      <c r="G53" s="3"/>
      <c r="H53" s="3"/>
      <c r="I53" s="59" t="str">
        <f t="shared" si="0"/>
        <v/>
      </c>
      <c r="J53" s="60" t="str">
        <f t="shared" si="1"/>
        <v/>
      </c>
      <c r="K53" s="60" t="str">
        <f t="shared" si="2"/>
        <v/>
      </c>
      <c r="L53" s="60">
        <f t="shared" si="3"/>
        <v>0</v>
      </c>
      <c r="M53" s="60" t="str">
        <f t="shared" si="17"/>
        <v/>
      </c>
      <c r="N53" s="60" t="str">
        <f t="shared" si="4"/>
        <v/>
      </c>
      <c r="O53" s="60" t="str">
        <f t="shared" si="5"/>
        <v/>
      </c>
      <c r="P53" s="35"/>
      <c r="Q53" s="43" t="str">
        <f t="shared" si="6"/>
        <v/>
      </c>
      <c r="R53" s="43" t="str">
        <f t="shared" si="7"/>
        <v/>
      </c>
      <c r="S53" s="43" t="str">
        <f t="shared" si="8"/>
        <v/>
      </c>
      <c r="T53" s="43" t="str">
        <f t="shared" si="9"/>
        <v/>
      </c>
      <c r="U53" s="43" t="str">
        <f t="shared" si="10"/>
        <v/>
      </c>
      <c r="V53" s="43" t="str">
        <f t="shared" si="18"/>
        <v/>
      </c>
      <c r="W53" s="43" t="str">
        <f t="shared" si="11"/>
        <v/>
      </c>
      <c r="X53" s="43" t="str">
        <f t="shared" si="12"/>
        <v/>
      </c>
      <c r="Y53" s="43" t="str">
        <f t="shared" si="13"/>
        <v/>
      </c>
      <c r="Z53" s="43" t="str">
        <f t="shared" si="14"/>
        <v/>
      </c>
      <c r="AA53" s="43" t="str">
        <f t="shared" si="15"/>
        <v/>
      </c>
      <c r="AB53" s="43" t="str">
        <f t="shared" si="16"/>
        <v/>
      </c>
      <c r="AC53" s="31"/>
      <c r="AJ53" s="0">
        <f>IF(OR(A53="",NOT(ISNUMBER(O53))),0,IF(COUNTIFS($A$8:A53,A53,$O$8:O53,"&gt;=0")=1,1,0))</f>
      </c>
    </row>
    <row r="54" spans="1:36" x14ac:dyDescent="0.15">
      <c r="A54" s="34"/>
      <c r="B54" s="1"/>
      <c r="C54" s="7"/>
      <c r="D54" s="8"/>
      <c r="E54" s="8"/>
      <c r="F54" s="40"/>
      <c r="G54" s="3"/>
      <c r="H54" s="3"/>
      <c r="I54" s="59" t="str">
        <f t="shared" si="0"/>
        <v/>
      </c>
      <c r="J54" s="60" t="str">
        <f t="shared" si="1"/>
        <v/>
      </c>
      <c r="K54" s="60" t="str">
        <f t="shared" si="2"/>
        <v/>
      </c>
      <c r="L54" s="60">
        <f t="shared" si="3"/>
        <v>0</v>
      </c>
      <c r="M54" s="60" t="str">
        <f t="shared" si="17"/>
        <v/>
      </c>
      <c r="N54" s="60" t="str">
        <f t="shared" si="4"/>
        <v/>
      </c>
      <c r="O54" s="60" t="str">
        <f t="shared" si="5"/>
        <v/>
      </c>
      <c r="P54" s="35"/>
      <c r="Q54" s="43" t="str">
        <f t="shared" si="6"/>
        <v/>
      </c>
      <c r="R54" s="43" t="str">
        <f t="shared" si="7"/>
        <v/>
      </c>
      <c r="S54" s="43" t="str">
        <f t="shared" si="8"/>
        <v/>
      </c>
      <c r="T54" s="43" t="str">
        <f t="shared" si="9"/>
        <v/>
      </c>
      <c r="U54" s="43" t="str">
        <f t="shared" si="10"/>
        <v/>
      </c>
      <c r="V54" s="43" t="str">
        <f t="shared" si="18"/>
        <v/>
      </c>
      <c r="W54" s="43" t="str">
        <f t="shared" si="11"/>
        <v/>
      </c>
      <c r="X54" s="43" t="str">
        <f t="shared" si="12"/>
        <v/>
      </c>
      <c r="Y54" s="43" t="str">
        <f t="shared" si="13"/>
        <v/>
      </c>
      <c r="Z54" s="43" t="str">
        <f t="shared" si="14"/>
        <v/>
      </c>
      <c r="AA54" s="43" t="str">
        <f t="shared" si="15"/>
        <v/>
      </c>
      <c r="AB54" s="43" t="str">
        <f t="shared" si="16"/>
        <v/>
      </c>
      <c r="AC54" s="31"/>
      <c r="AJ54" s="0">
        <f>IF(OR(A54="",NOT(ISNUMBER(O54))),0,IF(COUNTIFS($A$8:A54,A54,$O$8:O54,"&gt;=0")=1,1,0))</f>
      </c>
    </row>
    <row r="55" spans="1:36" x14ac:dyDescent="0.15">
      <c r="A55" s="34"/>
      <c r="B55" s="1"/>
      <c r="C55" s="7"/>
      <c r="D55" s="8"/>
      <c r="E55" s="8"/>
      <c r="F55" s="40"/>
      <c r="G55" s="3"/>
      <c r="H55" s="3"/>
      <c r="I55" s="59" t="str">
        <f t="shared" si="0"/>
        <v/>
      </c>
      <c r="J55" s="60" t="str">
        <f t="shared" si="1"/>
        <v/>
      </c>
      <c r="K55" s="60" t="str">
        <f t="shared" si="2"/>
        <v/>
      </c>
      <c r="L55" s="60">
        <f t="shared" si="3"/>
        <v>0</v>
      </c>
      <c r="M55" s="60" t="str">
        <f t="shared" si="17"/>
        <v/>
      </c>
      <c r="N55" s="60" t="str">
        <f t="shared" si="4"/>
        <v/>
      </c>
      <c r="O55" s="60" t="str">
        <f t="shared" si="5"/>
        <v/>
      </c>
      <c r="P55" s="35"/>
      <c r="Q55" s="43" t="str">
        <f t="shared" si="6"/>
        <v/>
      </c>
      <c r="R55" s="43" t="str">
        <f t="shared" si="7"/>
        <v/>
      </c>
      <c r="S55" s="43" t="str">
        <f t="shared" si="8"/>
        <v/>
      </c>
      <c r="T55" s="43" t="str">
        <f t="shared" si="9"/>
        <v/>
      </c>
      <c r="U55" s="43" t="str">
        <f t="shared" si="10"/>
        <v/>
      </c>
      <c r="V55" s="43" t="str">
        <f t="shared" si="18"/>
        <v/>
      </c>
      <c r="W55" s="43" t="str">
        <f t="shared" si="11"/>
        <v/>
      </c>
      <c r="X55" s="43" t="str">
        <f t="shared" si="12"/>
        <v/>
      </c>
      <c r="Y55" s="43" t="str">
        <f t="shared" si="13"/>
        <v/>
      </c>
      <c r="Z55" s="43" t="str">
        <f t="shared" si="14"/>
        <v/>
      </c>
      <c r="AA55" s="43" t="str">
        <f t="shared" si="15"/>
        <v/>
      </c>
      <c r="AB55" s="43" t="str">
        <f t="shared" si="16"/>
        <v/>
      </c>
      <c r="AC55" s="31"/>
      <c r="AJ55" s="0">
        <f>IF(OR(A55="",NOT(ISNUMBER(O55))),0,IF(COUNTIFS($A$8:A55,A55,$O$8:O55,"&gt;=0")=1,1,0))</f>
      </c>
    </row>
    <row r="56" spans="1:36" x14ac:dyDescent="0.15">
      <c r="A56" s="34"/>
      <c r="B56" s="1"/>
      <c r="C56" s="7"/>
      <c r="D56" s="8"/>
      <c r="E56" s="8"/>
      <c r="F56" s="40"/>
      <c r="G56" s="3"/>
      <c r="H56" s="3"/>
      <c r="I56" s="59" t="str">
        <f t="shared" si="0"/>
        <v/>
      </c>
      <c r="J56" s="60" t="str">
        <f t="shared" si="1"/>
        <v/>
      </c>
      <c r="K56" s="60" t="str">
        <f t="shared" si="2"/>
        <v/>
      </c>
      <c r="L56" s="60">
        <f t="shared" si="3"/>
        <v>0</v>
      </c>
      <c r="M56" s="60" t="str">
        <f t="shared" si="17"/>
        <v/>
      </c>
      <c r="N56" s="60" t="str">
        <f t="shared" si="4"/>
        <v/>
      </c>
      <c r="O56" s="60" t="str">
        <f t="shared" si="5"/>
        <v/>
      </c>
      <c r="P56" s="35"/>
      <c r="Q56" s="43" t="str">
        <f t="shared" si="6"/>
        <v/>
      </c>
      <c r="R56" s="43" t="str">
        <f t="shared" si="7"/>
        <v/>
      </c>
      <c r="S56" s="43" t="str">
        <f t="shared" si="8"/>
        <v/>
      </c>
      <c r="T56" s="43" t="str">
        <f t="shared" si="9"/>
        <v/>
      </c>
      <c r="U56" s="43" t="str">
        <f t="shared" si="10"/>
        <v/>
      </c>
      <c r="V56" s="43" t="str">
        <f t="shared" si="18"/>
        <v/>
      </c>
      <c r="W56" s="43" t="str">
        <f t="shared" si="11"/>
        <v/>
      </c>
      <c r="X56" s="43" t="str">
        <f t="shared" si="12"/>
        <v/>
      </c>
      <c r="Y56" s="43" t="str">
        <f t="shared" si="13"/>
        <v/>
      </c>
      <c r="Z56" s="43" t="str">
        <f t="shared" si="14"/>
        <v/>
      </c>
      <c r="AA56" s="43" t="str">
        <f t="shared" si="15"/>
        <v/>
      </c>
      <c r="AB56" s="43" t="str">
        <f t="shared" si="16"/>
        <v/>
      </c>
      <c r="AC56" s="31"/>
      <c r="AJ56" s="0">
        <f>IF(OR(A56="",NOT(ISNUMBER(O56))),0,IF(COUNTIFS($A$8:A56,A56,$O$8:O56,"&gt;=0")=1,1,0))</f>
      </c>
    </row>
    <row r="57" spans="1:36" x14ac:dyDescent="0.15">
      <c r="A57" s="34"/>
      <c r="B57" s="1"/>
      <c r="C57" s="7"/>
      <c r="D57" s="8"/>
      <c r="E57" s="8"/>
      <c r="F57" s="40"/>
      <c r="G57" s="3"/>
      <c r="H57" s="3"/>
      <c r="I57" s="59" t="str">
        <f t="shared" si="0"/>
        <v/>
      </c>
      <c r="J57" s="60" t="str">
        <f t="shared" si="1"/>
        <v/>
      </c>
      <c r="K57" s="60" t="str">
        <f t="shared" si="2"/>
        <v/>
      </c>
      <c r="L57" s="60">
        <f t="shared" si="3"/>
        <v>0</v>
      </c>
      <c r="M57" s="60" t="str">
        <f t="shared" si="17"/>
        <v/>
      </c>
      <c r="N57" s="60" t="str">
        <f t="shared" si="4"/>
        <v/>
      </c>
      <c r="O57" s="60" t="str">
        <f t="shared" si="5"/>
        <v/>
      </c>
      <c r="P57" s="35"/>
      <c r="Q57" s="43" t="str">
        <f t="shared" si="6"/>
        <v/>
      </c>
      <c r="R57" s="43" t="str">
        <f t="shared" si="7"/>
        <v/>
      </c>
      <c r="S57" s="43" t="str">
        <f t="shared" si="8"/>
        <v/>
      </c>
      <c r="T57" s="43" t="str">
        <f t="shared" si="9"/>
        <v/>
      </c>
      <c r="U57" s="43" t="str">
        <f t="shared" si="10"/>
        <v/>
      </c>
      <c r="V57" s="43" t="str">
        <f t="shared" si="18"/>
        <v/>
      </c>
      <c r="W57" s="43" t="str">
        <f t="shared" si="11"/>
        <v/>
      </c>
      <c r="X57" s="43" t="str">
        <f t="shared" si="12"/>
        <v/>
      </c>
      <c r="Y57" s="43" t="str">
        <f t="shared" si="13"/>
        <v/>
      </c>
      <c r="Z57" s="43" t="str">
        <f t="shared" si="14"/>
        <v/>
      </c>
      <c r="AA57" s="43" t="str">
        <f t="shared" si="15"/>
        <v/>
      </c>
      <c r="AB57" s="43" t="str">
        <f t="shared" si="16"/>
        <v/>
      </c>
      <c r="AC57" s="31"/>
      <c r="AJ57" s="0">
        <f>IF(OR(A57="",NOT(ISNUMBER(O57))),0,IF(COUNTIFS($A$8:A57,A57,$O$8:O57,"&gt;=0")=1,1,0))</f>
      </c>
    </row>
    <row r="58" spans="1:36" x14ac:dyDescent="0.15">
      <c r="A58" s="34"/>
      <c r="B58" s="1"/>
      <c r="C58" s="7"/>
      <c r="D58" s="8"/>
      <c r="E58" s="8"/>
      <c r="F58" s="40"/>
      <c r="G58" s="3"/>
      <c r="H58" s="3"/>
      <c r="I58" s="59" t="str">
        <f t="shared" si="0"/>
        <v/>
      </c>
      <c r="J58" s="60" t="str">
        <f t="shared" si="1"/>
        <v/>
      </c>
      <c r="K58" s="60" t="str">
        <f t="shared" si="2"/>
        <v/>
      </c>
      <c r="L58" s="60">
        <f t="shared" si="3"/>
        <v>0</v>
      </c>
      <c r="M58" s="60" t="str">
        <f t="shared" si="17"/>
        <v/>
      </c>
      <c r="N58" s="60" t="str">
        <f t="shared" si="4"/>
        <v/>
      </c>
      <c r="O58" s="60" t="str">
        <f t="shared" si="5"/>
        <v/>
      </c>
      <c r="P58" s="35"/>
      <c r="Q58" s="43" t="str">
        <f t="shared" si="6"/>
        <v/>
      </c>
      <c r="R58" s="43" t="str">
        <f t="shared" si="7"/>
        <v/>
      </c>
      <c r="S58" s="43" t="str">
        <f t="shared" si="8"/>
        <v/>
      </c>
      <c r="T58" s="43" t="str">
        <f t="shared" si="9"/>
        <v/>
      </c>
      <c r="U58" s="43" t="str">
        <f t="shared" si="10"/>
        <v/>
      </c>
      <c r="V58" s="43" t="str">
        <f t="shared" si="18"/>
        <v/>
      </c>
      <c r="W58" s="43" t="str">
        <f t="shared" si="11"/>
        <v/>
      </c>
      <c r="X58" s="43" t="str">
        <f t="shared" si="12"/>
        <v/>
      </c>
      <c r="Y58" s="43" t="str">
        <f t="shared" si="13"/>
        <v/>
      </c>
      <c r="Z58" s="43" t="str">
        <f t="shared" si="14"/>
        <v/>
      </c>
      <c r="AA58" s="43" t="str">
        <f t="shared" si="15"/>
        <v/>
      </c>
      <c r="AB58" s="43" t="str">
        <f t="shared" si="16"/>
        <v/>
      </c>
      <c r="AC58" s="31"/>
      <c r="AJ58" s="0">
        <f>IF(OR(A58="",NOT(ISNUMBER(O58))),0,IF(COUNTIFS($A$8:A58,A58,$O$8:O58,"&gt;=0")=1,1,0))</f>
      </c>
    </row>
    <row r="59" spans="1:36" x14ac:dyDescent="0.15">
      <c r="A59" s="34"/>
      <c r="B59" s="1"/>
      <c r="C59" s="7"/>
      <c r="D59" s="8"/>
      <c r="E59" s="8"/>
      <c r="F59" s="40"/>
      <c r="G59" s="3"/>
      <c r="H59" s="3"/>
      <c r="I59" s="59" t="str">
        <f t="shared" si="0"/>
        <v/>
      </c>
      <c r="J59" s="60" t="str">
        <f t="shared" si="1"/>
        <v/>
      </c>
      <c r="K59" s="60" t="str">
        <f t="shared" si="2"/>
        <v/>
      </c>
      <c r="L59" s="60">
        <f t="shared" si="3"/>
        <v>0</v>
      </c>
      <c r="M59" s="60" t="str">
        <f t="shared" si="17"/>
        <v/>
      </c>
      <c r="N59" s="60" t="str">
        <f t="shared" si="4"/>
        <v/>
      </c>
      <c r="O59" s="60" t="str">
        <f t="shared" si="5"/>
        <v/>
      </c>
      <c r="P59" s="35"/>
      <c r="Q59" s="43" t="str">
        <f t="shared" si="6"/>
        <v/>
      </c>
      <c r="R59" s="43" t="str">
        <f t="shared" si="7"/>
        <v/>
      </c>
      <c r="S59" s="43" t="str">
        <f t="shared" si="8"/>
        <v/>
      </c>
      <c r="T59" s="43" t="str">
        <f t="shared" si="9"/>
        <v/>
      </c>
      <c r="U59" s="43" t="str">
        <f t="shared" si="10"/>
        <v/>
      </c>
      <c r="V59" s="43" t="str">
        <f t="shared" si="18"/>
        <v/>
      </c>
      <c r="W59" s="43" t="str">
        <f t="shared" si="11"/>
        <v/>
      </c>
      <c r="X59" s="43" t="str">
        <f t="shared" si="12"/>
        <v/>
      </c>
      <c r="Y59" s="43" t="str">
        <f t="shared" si="13"/>
        <v/>
      </c>
      <c r="Z59" s="43" t="str">
        <f t="shared" si="14"/>
        <v/>
      </c>
      <c r="AA59" s="43" t="str">
        <f t="shared" si="15"/>
        <v/>
      </c>
      <c r="AB59" s="43" t="str">
        <f t="shared" si="16"/>
        <v/>
      </c>
      <c r="AC59" s="31"/>
      <c r="AJ59" s="0">
        <f>IF(OR(A59="",NOT(ISNUMBER(O59))),0,IF(COUNTIFS($A$8:A59,A59,$O$8:O59,"&gt;=0")=1,1,0))</f>
      </c>
    </row>
    <row r="60" spans="1:36" x14ac:dyDescent="0.15">
      <c r="A60" s="34"/>
      <c r="B60" s="1"/>
      <c r="C60" s="7"/>
      <c r="D60" s="8"/>
      <c r="E60" s="8"/>
      <c r="F60" s="40"/>
      <c r="G60" s="3"/>
      <c r="H60" s="3"/>
      <c r="I60" s="59" t="str">
        <f t="shared" si="0"/>
        <v/>
      </c>
      <c r="J60" s="60" t="str">
        <f t="shared" si="1"/>
        <v/>
      </c>
      <c r="K60" s="60" t="str">
        <f t="shared" si="2"/>
        <v/>
      </c>
      <c r="L60" s="60">
        <f t="shared" si="3"/>
        <v>0</v>
      </c>
      <c r="M60" s="60" t="str">
        <f t="shared" si="17"/>
        <v/>
      </c>
      <c r="N60" s="60" t="str">
        <f t="shared" si="4"/>
        <v/>
      </c>
      <c r="O60" s="60" t="str">
        <f t="shared" si="5"/>
        <v/>
      </c>
      <c r="P60" s="35"/>
      <c r="Q60" s="43" t="str">
        <f t="shared" si="6"/>
        <v/>
      </c>
      <c r="R60" s="43" t="str">
        <f t="shared" si="7"/>
        <v/>
      </c>
      <c r="S60" s="43" t="str">
        <f t="shared" si="8"/>
        <v/>
      </c>
      <c r="T60" s="43" t="str">
        <f t="shared" si="9"/>
        <v/>
      </c>
      <c r="U60" s="43" t="str">
        <f t="shared" si="10"/>
        <v/>
      </c>
      <c r="V60" s="43" t="str">
        <f t="shared" si="18"/>
        <v/>
      </c>
      <c r="W60" s="43" t="str">
        <f t="shared" si="11"/>
        <v/>
      </c>
      <c r="X60" s="43" t="str">
        <f t="shared" si="12"/>
        <v/>
      </c>
      <c r="Y60" s="43" t="str">
        <f t="shared" si="13"/>
        <v/>
      </c>
      <c r="Z60" s="43" t="str">
        <f t="shared" si="14"/>
        <v/>
      </c>
      <c r="AA60" s="43" t="str">
        <f t="shared" si="15"/>
        <v/>
      </c>
      <c r="AB60" s="43" t="str">
        <f t="shared" si="16"/>
        <v/>
      </c>
      <c r="AC60" s="31"/>
      <c r="AJ60" s="0">
        <f>IF(OR(A60="",NOT(ISNUMBER(O60))),0,IF(COUNTIFS($A$8:A60,A60,$O$8:O60,"&gt;=0")=1,1,0))</f>
      </c>
    </row>
    <row r="61" spans="1:36" x14ac:dyDescent="0.15">
      <c r="A61" s="34"/>
      <c r="B61" s="1"/>
      <c r="C61" s="7"/>
      <c r="D61" s="8"/>
      <c r="E61" s="8"/>
      <c r="F61" s="40"/>
      <c r="G61" s="3"/>
      <c r="H61" s="3"/>
      <c r="I61" s="59" t="str">
        <f t="shared" si="0"/>
        <v/>
      </c>
      <c r="J61" s="60" t="str">
        <f t="shared" si="1"/>
        <v/>
      </c>
      <c r="K61" s="60" t="str">
        <f t="shared" si="2"/>
        <v/>
      </c>
      <c r="L61" s="60">
        <f t="shared" si="3"/>
        <v>0</v>
      </c>
      <c r="M61" s="60" t="str">
        <f t="shared" si="17"/>
        <v/>
      </c>
      <c r="N61" s="60" t="str">
        <f t="shared" si="4"/>
        <v/>
      </c>
      <c r="O61" s="60" t="str">
        <f t="shared" si="5"/>
        <v/>
      </c>
      <c r="P61" s="35"/>
      <c r="Q61" s="43" t="str">
        <f t="shared" si="6"/>
        <v/>
      </c>
      <c r="R61" s="43" t="str">
        <f t="shared" si="7"/>
        <v/>
      </c>
      <c r="S61" s="43" t="str">
        <f t="shared" si="8"/>
        <v/>
      </c>
      <c r="T61" s="43" t="str">
        <f t="shared" si="9"/>
        <v/>
      </c>
      <c r="U61" s="43" t="str">
        <f t="shared" si="10"/>
        <v/>
      </c>
      <c r="V61" s="43" t="str">
        <f t="shared" si="18"/>
        <v/>
      </c>
      <c r="W61" s="43" t="str">
        <f t="shared" si="11"/>
        <v/>
      </c>
      <c r="X61" s="43" t="str">
        <f t="shared" si="12"/>
        <v/>
      </c>
      <c r="Y61" s="43" t="str">
        <f t="shared" si="13"/>
        <v/>
      </c>
      <c r="Z61" s="43" t="str">
        <f t="shared" si="14"/>
        <v/>
      </c>
      <c r="AA61" s="43" t="str">
        <f t="shared" si="15"/>
        <v/>
      </c>
      <c r="AB61" s="43" t="str">
        <f t="shared" si="16"/>
        <v/>
      </c>
      <c r="AC61" s="31"/>
      <c r="AJ61" s="0">
        <f>IF(OR(A61="",NOT(ISNUMBER(O61))),0,IF(COUNTIFS($A$8:A61,A61,$O$8:O61,"&gt;=0")=1,1,0))</f>
      </c>
    </row>
    <row r="62" spans="1:36" x14ac:dyDescent="0.15">
      <c r="A62" s="34"/>
      <c r="B62" s="1"/>
      <c r="C62" s="7"/>
      <c r="D62" s="8"/>
      <c r="E62" s="8"/>
      <c r="F62" s="40"/>
      <c r="G62" s="3"/>
      <c r="H62" s="3"/>
      <c r="I62" s="59" t="str">
        <f t="shared" si="0"/>
        <v/>
      </c>
      <c r="J62" s="60" t="str">
        <f t="shared" si="1"/>
        <v/>
      </c>
      <c r="K62" s="60" t="str">
        <f t="shared" si="2"/>
        <v/>
      </c>
      <c r="L62" s="60">
        <f t="shared" si="3"/>
        <v>0</v>
      </c>
      <c r="M62" s="60" t="str">
        <f t="shared" si="17"/>
        <v/>
      </c>
      <c r="N62" s="60" t="str">
        <f t="shared" si="4"/>
        <v/>
      </c>
      <c r="O62" s="60" t="str">
        <f t="shared" si="5"/>
        <v/>
      </c>
      <c r="P62" s="35"/>
      <c r="Q62" s="43" t="str">
        <f t="shared" si="6"/>
        <v/>
      </c>
      <c r="R62" s="43" t="str">
        <f t="shared" si="7"/>
        <v/>
      </c>
      <c r="S62" s="43" t="str">
        <f t="shared" si="8"/>
        <v/>
      </c>
      <c r="T62" s="43" t="str">
        <f t="shared" si="9"/>
        <v/>
      </c>
      <c r="U62" s="43" t="str">
        <f t="shared" si="10"/>
        <v/>
      </c>
      <c r="V62" s="43" t="str">
        <f t="shared" si="18"/>
        <v/>
      </c>
      <c r="W62" s="43" t="str">
        <f t="shared" si="11"/>
        <v/>
      </c>
      <c r="X62" s="43" t="str">
        <f t="shared" si="12"/>
        <v/>
      </c>
      <c r="Y62" s="43" t="str">
        <f t="shared" si="13"/>
        <v/>
      </c>
      <c r="Z62" s="43" t="str">
        <f t="shared" si="14"/>
        <v/>
      </c>
      <c r="AA62" s="43" t="str">
        <f t="shared" si="15"/>
        <v/>
      </c>
      <c r="AB62" s="43" t="str">
        <f t="shared" si="16"/>
        <v/>
      </c>
      <c r="AC62" s="31"/>
      <c r="AJ62" s="0">
        <f>IF(OR(A62="",NOT(ISNUMBER(O62))),0,IF(COUNTIFS($A$8:A62,A62,$O$8:O62,"&gt;=0")=1,1,0))</f>
      </c>
    </row>
    <row r="63" spans="1:36" x14ac:dyDescent="0.15">
      <c r="A63" s="34"/>
      <c r="B63" s="1"/>
      <c r="C63" s="7"/>
      <c r="D63" s="8"/>
      <c r="E63" s="8"/>
      <c r="F63" s="40"/>
      <c r="G63" s="3"/>
      <c r="H63" s="3"/>
      <c r="I63" s="59" t="str">
        <f t="shared" si="0"/>
        <v/>
      </c>
      <c r="J63" s="60" t="str">
        <f t="shared" si="1"/>
        <v/>
      </c>
      <c r="K63" s="60" t="str">
        <f t="shared" si="2"/>
        <v/>
      </c>
      <c r="L63" s="60">
        <f t="shared" si="3"/>
        <v>0</v>
      </c>
      <c r="M63" s="60" t="str">
        <f t="shared" si="17"/>
        <v/>
      </c>
      <c r="N63" s="60" t="str">
        <f t="shared" si="4"/>
        <v/>
      </c>
      <c r="O63" s="60" t="str">
        <f t="shared" si="5"/>
        <v/>
      </c>
      <c r="P63" s="35"/>
      <c r="Q63" s="43" t="str">
        <f t="shared" si="6"/>
        <v/>
      </c>
      <c r="R63" s="43" t="str">
        <f t="shared" si="7"/>
        <v/>
      </c>
      <c r="S63" s="43" t="str">
        <f t="shared" si="8"/>
        <v/>
      </c>
      <c r="T63" s="43" t="str">
        <f t="shared" si="9"/>
        <v/>
      </c>
      <c r="U63" s="43" t="str">
        <f t="shared" si="10"/>
        <v/>
      </c>
      <c r="V63" s="43" t="str">
        <f t="shared" si="18"/>
        <v/>
      </c>
      <c r="W63" s="43" t="str">
        <f t="shared" si="11"/>
        <v/>
      </c>
      <c r="X63" s="43" t="str">
        <f t="shared" si="12"/>
        <v/>
      </c>
      <c r="Y63" s="43" t="str">
        <f t="shared" si="13"/>
        <v/>
      </c>
      <c r="Z63" s="43" t="str">
        <f t="shared" si="14"/>
        <v/>
      </c>
      <c r="AA63" s="43" t="str">
        <f t="shared" si="15"/>
        <v/>
      </c>
      <c r="AB63" s="43" t="str">
        <f t="shared" si="16"/>
        <v/>
      </c>
      <c r="AC63" s="31"/>
      <c r="AJ63" s="0">
        <f>IF(OR(A63="",NOT(ISNUMBER(O63))),0,IF(COUNTIFS($A$8:A63,A63,$O$8:O63,"&gt;=0")=1,1,0))</f>
      </c>
    </row>
    <row r="64" spans="1:36" x14ac:dyDescent="0.15">
      <c r="A64" s="34"/>
      <c r="B64" s="1"/>
      <c r="C64" s="7"/>
      <c r="D64" s="8"/>
      <c r="E64" s="8"/>
      <c r="F64" s="40"/>
      <c r="G64" s="3"/>
      <c r="H64" s="3"/>
      <c r="I64" s="59" t="str">
        <f t="shared" si="0"/>
        <v/>
      </c>
      <c r="J64" s="60" t="str">
        <f t="shared" si="1"/>
        <v/>
      </c>
      <c r="K64" s="60" t="str">
        <f t="shared" si="2"/>
        <v/>
      </c>
      <c r="L64" s="60">
        <f t="shared" si="3"/>
        <v>0</v>
      </c>
      <c r="M64" s="60" t="str">
        <f t="shared" si="17"/>
        <v/>
      </c>
      <c r="N64" s="60" t="str">
        <f t="shared" si="4"/>
        <v/>
      </c>
      <c r="O64" s="60" t="str">
        <f t="shared" si="5"/>
        <v/>
      </c>
      <c r="P64" s="35"/>
      <c r="Q64" s="43" t="str">
        <f t="shared" si="6"/>
        <v/>
      </c>
      <c r="R64" s="43" t="str">
        <f t="shared" si="7"/>
        <v/>
      </c>
      <c r="S64" s="43" t="str">
        <f t="shared" si="8"/>
        <v/>
      </c>
      <c r="T64" s="43" t="str">
        <f t="shared" si="9"/>
        <v/>
      </c>
      <c r="U64" s="43" t="str">
        <f t="shared" si="10"/>
        <v/>
      </c>
      <c r="V64" s="43" t="str">
        <f t="shared" si="18"/>
        <v/>
      </c>
      <c r="W64" s="43" t="str">
        <f t="shared" si="11"/>
        <v/>
      </c>
      <c r="X64" s="43" t="str">
        <f t="shared" si="12"/>
        <v/>
      </c>
      <c r="Y64" s="43" t="str">
        <f t="shared" si="13"/>
        <v/>
      </c>
      <c r="Z64" s="43" t="str">
        <f t="shared" si="14"/>
        <v/>
      </c>
      <c r="AA64" s="43" t="str">
        <f t="shared" si="15"/>
        <v/>
      </c>
      <c r="AB64" s="43" t="str">
        <f t="shared" si="16"/>
        <v/>
      </c>
      <c r="AC64" s="31"/>
      <c r="AJ64" s="0">
        <f>IF(OR(A64="",NOT(ISNUMBER(O64))),0,IF(COUNTIFS($A$8:A64,A64,$O$8:O64,"&gt;=0")=1,1,0))</f>
      </c>
    </row>
    <row r="65" spans="1:36" x14ac:dyDescent="0.15">
      <c r="A65" s="34"/>
      <c r="B65" s="1"/>
      <c r="C65" s="7"/>
      <c r="D65" s="8"/>
      <c r="E65" s="8"/>
      <c r="F65" s="40"/>
      <c r="G65" s="3"/>
      <c r="H65" s="3"/>
      <c r="I65" s="59" t="str">
        <f t="shared" si="0"/>
        <v/>
      </c>
      <c r="J65" s="60" t="str">
        <f t="shared" si="1"/>
        <v/>
      </c>
      <c r="K65" s="60" t="str">
        <f t="shared" si="2"/>
        <v/>
      </c>
      <c r="L65" s="60">
        <f t="shared" si="3"/>
        <v>0</v>
      </c>
      <c r="M65" s="60" t="str">
        <f t="shared" si="17"/>
        <v/>
      </c>
      <c r="N65" s="60" t="str">
        <f t="shared" si="4"/>
        <v/>
      </c>
      <c r="O65" s="60" t="str">
        <f t="shared" si="5"/>
        <v/>
      </c>
      <c r="P65" s="35"/>
      <c r="Q65" s="43" t="str">
        <f t="shared" si="6"/>
        <v/>
      </c>
      <c r="R65" s="43" t="str">
        <f t="shared" si="7"/>
        <v/>
      </c>
      <c r="S65" s="43" t="str">
        <f t="shared" si="8"/>
        <v/>
      </c>
      <c r="T65" s="43" t="str">
        <f t="shared" si="9"/>
        <v/>
      </c>
      <c r="U65" s="43" t="str">
        <f t="shared" si="10"/>
        <v/>
      </c>
      <c r="V65" s="43" t="str">
        <f t="shared" si="18"/>
        <v/>
      </c>
      <c r="W65" s="43" t="str">
        <f t="shared" si="11"/>
        <v/>
      </c>
      <c r="X65" s="43" t="str">
        <f t="shared" si="12"/>
        <v/>
      </c>
      <c r="Y65" s="43" t="str">
        <f t="shared" si="13"/>
        <v/>
      </c>
      <c r="Z65" s="43" t="str">
        <f t="shared" si="14"/>
        <v/>
      </c>
      <c r="AA65" s="43" t="str">
        <f t="shared" si="15"/>
        <v/>
      </c>
      <c r="AB65" s="43" t="str">
        <f t="shared" si="16"/>
        <v/>
      </c>
      <c r="AC65" s="31"/>
      <c r="AJ65" s="0">
        <f>IF(OR(A65="",NOT(ISNUMBER(O65))),0,IF(COUNTIFS($A$8:A65,A65,$O$8:O65,"&gt;=0")=1,1,0))</f>
      </c>
    </row>
    <row r="66" spans="1:36" x14ac:dyDescent="0.15">
      <c r="A66" s="34"/>
      <c r="B66" s="1"/>
      <c r="C66" s="7"/>
      <c r="D66" s="8"/>
      <c r="E66" s="8"/>
      <c r="F66" s="40"/>
      <c r="G66" s="3"/>
      <c r="H66" s="3"/>
      <c r="I66" s="59" t="str">
        <f t="shared" si="0"/>
        <v/>
      </c>
      <c r="J66" s="60" t="str">
        <f t="shared" si="1"/>
        <v/>
      </c>
      <c r="K66" s="60" t="str">
        <f t="shared" si="2"/>
        <v/>
      </c>
      <c r="L66" s="60">
        <f t="shared" si="3"/>
        <v>0</v>
      </c>
      <c r="M66" s="60" t="str">
        <f t="shared" si="17"/>
        <v/>
      </c>
      <c r="N66" s="60" t="str">
        <f t="shared" si="4"/>
        <v/>
      </c>
      <c r="O66" s="60" t="str">
        <f t="shared" si="5"/>
        <v/>
      </c>
      <c r="P66" s="35"/>
      <c r="Q66" s="43" t="str">
        <f t="shared" si="6"/>
        <v/>
      </c>
      <c r="R66" s="43" t="str">
        <f t="shared" si="7"/>
        <v/>
      </c>
      <c r="S66" s="43" t="str">
        <f t="shared" si="8"/>
        <v/>
      </c>
      <c r="T66" s="43" t="str">
        <f t="shared" si="9"/>
        <v/>
      </c>
      <c r="U66" s="43" t="str">
        <f t="shared" si="10"/>
        <v/>
      </c>
      <c r="V66" s="43" t="str">
        <f t="shared" si="18"/>
        <v/>
      </c>
      <c r="W66" s="43" t="str">
        <f t="shared" si="11"/>
        <v/>
      </c>
      <c r="X66" s="43" t="str">
        <f t="shared" si="12"/>
        <v/>
      </c>
      <c r="Y66" s="43" t="str">
        <f t="shared" si="13"/>
        <v/>
      </c>
      <c r="Z66" s="43" t="str">
        <f t="shared" si="14"/>
        <v/>
      </c>
      <c r="AA66" s="43" t="str">
        <f t="shared" si="15"/>
        <v/>
      </c>
      <c r="AB66" s="43" t="str">
        <f t="shared" si="16"/>
        <v/>
      </c>
      <c r="AC66" s="31"/>
      <c r="AJ66" s="0">
        <f>IF(OR(A66="",NOT(ISNUMBER(O66))),0,IF(COUNTIFS($A$8:A66,A66,$O$8:O66,"&gt;=0")=1,1,0))</f>
      </c>
    </row>
    <row r="67" spans="1:36" x14ac:dyDescent="0.15">
      <c r="A67" s="34"/>
      <c r="B67" s="1"/>
      <c r="C67" s="7"/>
      <c r="D67" s="8"/>
      <c r="E67" s="8"/>
      <c r="F67" s="40"/>
      <c r="G67" s="3"/>
      <c r="H67" s="3"/>
      <c r="I67" s="59" t="str">
        <f t="shared" si="0"/>
        <v/>
      </c>
      <c r="J67" s="60" t="str">
        <f t="shared" si="1"/>
        <v/>
      </c>
      <c r="K67" s="60" t="str">
        <f t="shared" si="2"/>
        <v/>
      </c>
      <c r="L67" s="60">
        <f t="shared" si="3"/>
        <v>0</v>
      </c>
      <c r="M67" s="60" t="str">
        <f t="shared" si="17"/>
        <v/>
      </c>
      <c r="N67" s="60" t="str">
        <f t="shared" si="4"/>
        <v/>
      </c>
      <c r="O67" s="60" t="str">
        <f t="shared" si="5"/>
        <v/>
      </c>
      <c r="P67" s="35"/>
      <c r="Q67" s="43" t="str">
        <f t="shared" si="6"/>
        <v/>
      </c>
      <c r="R67" s="43" t="str">
        <f t="shared" si="7"/>
        <v/>
      </c>
      <c r="S67" s="43" t="str">
        <f t="shared" si="8"/>
        <v/>
      </c>
      <c r="T67" s="43" t="str">
        <f t="shared" si="9"/>
        <v/>
      </c>
      <c r="U67" s="43" t="str">
        <f t="shared" si="10"/>
        <v/>
      </c>
      <c r="V67" s="43" t="str">
        <f t="shared" si="18"/>
        <v/>
      </c>
      <c r="W67" s="43" t="str">
        <f t="shared" si="11"/>
        <v/>
      </c>
      <c r="X67" s="43" t="str">
        <f t="shared" si="12"/>
        <v/>
      </c>
      <c r="Y67" s="43" t="str">
        <f t="shared" si="13"/>
        <v/>
      </c>
      <c r="Z67" s="43" t="str">
        <f t="shared" si="14"/>
        <v/>
      </c>
      <c r="AA67" s="43" t="str">
        <f t="shared" si="15"/>
        <v/>
      </c>
      <c r="AB67" s="43" t="str">
        <f t="shared" si="16"/>
        <v/>
      </c>
      <c r="AC67" s="31"/>
      <c r="AJ67" s="0">
        <f>IF(OR(A67="",NOT(ISNUMBER(O67))),0,IF(COUNTIFS($A$8:A67,A67,$O$8:O67,"&gt;=0")=1,1,0))</f>
      </c>
    </row>
    <row r="68" spans="1:36" x14ac:dyDescent="0.15">
      <c r="A68" s="34"/>
      <c r="B68" s="1"/>
      <c r="C68" s="7"/>
      <c r="D68" s="8"/>
      <c r="E68" s="8"/>
      <c r="F68" s="40"/>
      <c r="G68" s="3"/>
      <c r="H68" s="3"/>
      <c r="I68" s="59" t="str">
        <f t="shared" si="0"/>
        <v/>
      </c>
      <c r="J68" s="60" t="str">
        <f t="shared" si="1"/>
        <v/>
      </c>
      <c r="K68" s="60" t="str">
        <f t="shared" si="2"/>
        <v/>
      </c>
      <c r="L68" s="60">
        <f t="shared" si="3"/>
        <v>0</v>
      </c>
      <c r="M68" s="60" t="str">
        <f t="shared" si="17"/>
        <v/>
      </c>
      <c r="N68" s="60" t="str">
        <f t="shared" si="4"/>
        <v/>
      </c>
      <c r="O68" s="60" t="str">
        <f t="shared" si="5"/>
        <v/>
      </c>
      <c r="P68" s="35"/>
      <c r="Q68" s="43" t="str">
        <f t="shared" si="6"/>
        <v/>
      </c>
      <c r="R68" s="43" t="str">
        <f t="shared" si="7"/>
        <v/>
      </c>
      <c r="S68" s="43" t="str">
        <f t="shared" si="8"/>
        <v/>
      </c>
      <c r="T68" s="43" t="str">
        <f t="shared" si="9"/>
        <v/>
      </c>
      <c r="U68" s="43" t="str">
        <f t="shared" si="10"/>
        <v/>
      </c>
      <c r="V68" s="43" t="str">
        <f t="shared" si="18"/>
        <v/>
      </c>
      <c r="W68" s="43" t="str">
        <f t="shared" si="11"/>
        <v/>
      </c>
      <c r="X68" s="43" t="str">
        <f t="shared" si="12"/>
        <v/>
      </c>
      <c r="Y68" s="43" t="str">
        <f t="shared" si="13"/>
        <v/>
      </c>
      <c r="Z68" s="43" t="str">
        <f t="shared" si="14"/>
        <v/>
      </c>
      <c r="AA68" s="43" t="str">
        <f t="shared" si="15"/>
        <v/>
      </c>
      <c r="AB68" s="43" t="str">
        <f t="shared" si="16"/>
        <v/>
      </c>
      <c r="AC68" s="31"/>
      <c r="AJ68" s="0">
        <f>IF(OR(A68="",NOT(ISNUMBER(O68))),0,IF(COUNTIFS($A$8:A68,A68,$O$8:O68,"&gt;=0")=1,1,0))</f>
      </c>
    </row>
    <row r="69" spans="1:36" x14ac:dyDescent="0.15">
      <c r="A69" s="34"/>
      <c r="B69" s="1"/>
      <c r="C69" s="7"/>
      <c r="D69" s="8"/>
      <c r="E69" s="8"/>
      <c r="F69" s="40"/>
      <c r="G69" s="3"/>
      <c r="H69" s="3"/>
      <c r="I69" s="59" t="str">
        <f t="shared" si="0"/>
        <v/>
      </c>
      <c r="J69" s="60" t="str">
        <f t="shared" si="1"/>
        <v/>
      </c>
      <c r="K69" s="60" t="str">
        <f t="shared" si="2"/>
        <v/>
      </c>
      <c r="L69" s="60">
        <f t="shared" si="3"/>
        <v>0</v>
      </c>
      <c r="M69" s="60" t="str">
        <f t="shared" si="17"/>
        <v/>
      </c>
      <c r="N69" s="60" t="str">
        <f t="shared" si="4"/>
        <v/>
      </c>
      <c r="O69" s="60" t="str">
        <f t="shared" si="5"/>
        <v/>
      </c>
      <c r="P69" s="35"/>
      <c r="Q69" s="43" t="str">
        <f t="shared" si="6"/>
        <v/>
      </c>
      <c r="R69" s="43" t="str">
        <f t="shared" si="7"/>
        <v/>
      </c>
      <c r="S69" s="43" t="str">
        <f t="shared" si="8"/>
        <v/>
      </c>
      <c r="T69" s="43" t="str">
        <f t="shared" si="9"/>
        <v/>
      </c>
      <c r="U69" s="43" t="str">
        <f t="shared" si="10"/>
        <v/>
      </c>
      <c r="V69" s="43" t="str">
        <f t="shared" si="18"/>
        <v/>
      </c>
      <c r="W69" s="43" t="str">
        <f t="shared" si="11"/>
        <v/>
      </c>
      <c r="X69" s="43" t="str">
        <f t="shared" si="12"/>
        <v/>
      </c>
      <c r="Y69" s="43" t="str">
        <f t="shared" si="13"/>
        <v/>
      </c>
      <c r="Z69" s="43" t="str">
        <f t="shared" si="14"/>
        <v/>
      </c>
      <c r="AA69" s="43" t="str">
        <f t="shared" si="15"/>
        <v/>
      </c>
      <c r="AB69" s="43" t="str">
        <f t="shared" si="16"/>
        <v/>
      </c>
      <c r="AC69" s="31"/>
      <c r="AJ69" s="0">
        <f>IF(OR(A69="",NOT(ISNUMBER(O69))),0,IF(COUNTIFS($A$8:A69,A69,$O$8:O69,"&gt;=0")=1,1,0))</f>
      </c>
    </row>
    <row r="70" spans="1:36" x14ac:dyDescent="0.15">
      <c r="A70" s="34"/>
      <c r="B70" s="1"/>
      <c r="C70" s="7"/>
      <c r="D70" s="8"/>
      <c r="E70" s="8"/>
      <c r="F70" s="40"/>
      <c r="G70" s="3"/>
      <c r="H70" s="3"/>
      <c r="I70" s="59" t="str">
        <f t="shared" si="0"/>
        <v/>
      </c>
      <c r="J70" s="60" t="str">
        <f t="shared" si="1"/>
        <v/>
      </c>
      <c r="K70" s="60" t="str">
        <f t="shared" si="2"/>
        <v/>
      </c>
      <c r="L70" s="60">
        <f t="shared" si="3"/>
        <v>0</v>
      </c>
      <c r="M70" s="60" t="str">
        <f t="shared" si="17"/>
        <v/>
      </c>
      <c r="N70" s="60" t="str">
        <f t="shared" si="4"/>
        <v/>
      </c>
      <c r="O70" s="60" t="str">
        <f t="shared" si="5"/>
        <v/>
      </c>
      <c r="P70" s="35"/>
      <c r="Q70" s="43" t="str">
        <f t="shared" si="6"/>
        <v/>
      </c>
      <c r="R70" s="43" t="str">
        <f t="shared" si="7"/>
        <v/>
      </c>
      <c r="S70" s="43" t="str">
        <f t="shared" si="8"/>
        <v/>
      </c>
      <c r="T70" s="43" t="str">
        <f t="shared" si="9"/>
        <v/>
      </c>
      <c r="U70" s="43" t="str">
        <f t="shared" si="10"/>
        <v/>
      </c>
      <c r="V70" s="43" t="str">
        <f t="shared" si="18"/>
        <v/>
      </c>
      <c r="W70" s="43" t="str">
        <f t="shared" si="11"/>
        <v/>
      </c>
      <c r="X70" s="43" t="str">
        <f t="shared" si="12"/>
        <v/>
      </c>
      <c r="Y70" s="43" t="str">
        <f t="shared" si="13"/>
        <v/>
      </c>
      <c r="Z70" s="43" t="str">
        <f t="shared" si="14"/>
        <v/>
      </c>
      <c r="AA70" s="43" t="str">
        <f t="shared" si="15"/>
        <v/>
      </c>
      <c r="AB70" s="43" t="str">
        <f t="shared" si="16"/>
        <v/>
      </c>
      <c r="AC70" s="31"/>
      <c r="AJ70" s="0">
        <f>IF(OR(A70="",NOT(ISNUMBER(O70))),0,IF(COUNTIFS($A$8:A70,A70,$O$8:O70,"&gt;=0")=1,1,0))</f>
      </c>
    </row>
    <row r="71" spans="1:36" x14ac:dyDescent="0.15">
      <c r="A71" s="34"/>
      <c r="B71" s="1"/>
      <c r="C71" s="7"/>
      <c r="D71" s="8"/>
      <c r="E71" s="8"/>
      <c r="F71" s="40"/>
      <c r="G71" s="3"/>
      <c r="H71" s="3"/>
      <c r="I71" s="59" t="str">
        <f t="shared" si="0"/>
        <v/>
      </c>
      <c r="J71" s="60" t="str">
        <f t="shared" si="1"/>
        <v/>
      </c>
      <c r="K71" s="60" t="str">
        <f t="shared" si="2"/>
        <v/>
      </c>
      <c r="L71" s="60">
        <f t="shared" si="3"/>
        <v>0</v>
      </c>
      <c r="M71" s="60" t="str">
        <f t="shared" si="17"/>
        <v/>
      </c>
      <c r="N71" s="60" t="str">
        <f t="shared" si="4"/>
        <v/>
      </c>
      <c r="O71" s="60" t="str">
        <f t="shared" si="5"/>
        <v/>
      </c>
      <c r="P71" s="35"/>
      <c r="Q71" s="43" t="str">
        <f t="shared" si="6"/>
        <v/>
      </c>
      <c r="R71" s="43" t="str">
        <f t="shared" si="7"/>
        <v/>
      </c>
      <c r="S71" s="43" t="str">
        <f t="shared" si="8"/>
        <v/>
      </c>
      <c r="T71" s="43" t="str">
        <f t="shared" si="9"/>
        <v/>
      </c>
      <c r="U71" s="43" t="str">
        <f t="shared" si="10"/>
        <v/>
      </c>
      <c r="V71" s="43" t="str">
        <f t="shared" si="18"/>
        <v/>
      </c>
      <c r="W71" s="43" t="str">
        <f t="shared" si="11"/>
        <v/>
      </c>
      <c r="X71" s="43" t="str">
        <f t="shared" si="12"/>
        <v/>
      </c>
      <c r="Y71" s="43" t="str">
        <f t="shared" si="13"/>
        <v/>
      </c>
      <c r="Z71" s="43" t="str">
        <f t="shared" si="14"/>
        <v/>
      </c>
      <c r="AA71" s="43" t="str">
        <f t="shared" si="15"/>
        <v/>
      </c>
      <c r="AB71" s="43" t="str">
        <f t="shared" si="16"/>
        <v/>
      </c>
      <c r="AC71" s="31"/>
      <c r="AJ71" s="0">
        <f>IF(OR(A71="",NOT(ISNUMBER(O71))),0,IF(COUNTIFS($A$8:A71,A71,$O$8:O71,"&gt;=0")=1,1,0))</f>
      </c>
    </row>
    <row r="72" spans="1:36" x14ac:dyDescent="0.15">
      <c r="A72" s="34"/>
      <c r="B72" s="1"/>
      <c r="C72" s="7"/>
      <c r="D72" s="8"/>
      <c r="E72" s="8"/>
      <c r="F72" s="40"/>
      <c r="G72" s="3"/>
      <c r="H72" s="3"/>
      <c r="I72" s="59" t="str">
        <f t="shared" si="0"/>
        <v/>
      </c>
      <c r="J72" s="60" t="str">
        <f t="shared" si="1"/>
        <v/>
      </c>
      <c r="K72" s="60" t="str">
        <f t="shared" si="2"/>
        <v/>
      </c>
      <c r="L72" s="60">
        <f t="shared" si="3"/>
        <v>0</v>
      </c>
      <c r="M72" s="60" t="str">
        <f t="shared" si="17"/>
        <v/>
      </c>
      <c r="N72" s="60" t="str">
        <f t="shared" si="4"/>
        <v/>
      </c>
      <c r="O72" s="60" t="str">
        <f t="shared" si="5"/>
        <v/>
      </c>
      <c r="P72" s="35"/>
      <c r="Q72" s="43" t="str">
        <f t="shared" si="6"/>
        <v/>
      </c>
      <c r="R72" s="43" t="str">
        <f t="shared" si="7"/>
        <v/>
      </c>
      <c r="S72" s="43" t="str">
        <f t="shared" si="8"/>
        <v/>
      </c>
      <c r="T72" s="43" t="str">
        <f t="shared" si="9"/>
        <v/>
      </c>
      <c r="U72" s="43" t="str">
        <f t="shared" si="10"/>
        <v/>
      </c>
      <c r="V72" s="43" t="str">
        <f t="shared" si="18"/>
        <v/>
      </c>
      <c r="W72" s="43" t="str">
        <f t="shared" si="11"/>
        <v/>
      </c>
      <c r="X72" s="43" t="str">
        <f t="shared" si="12"/>
        <v/>
      </c>
      <c r="Y72" s="43" t="str">
        <f t="shared" si="13"/>
        <v/>
      </c>
      <c r="Z72" s="43" t="str">
        <f t="shared" si="14"/>
        <v/>
      </c>
      <c r="AA72" s="43" t="str">
        <f t="shared" si="15"/>
        <v/>
      </c>
      <c r="AB72" s="43" t="str">
        <f t="shared" si="16"/>
        <v/>
      </c>
      <c r="AC72" s="31"/>
      <c r="AJ72" s="0">
        <f>IF(OR(A72="",NOT(ISNUMBER(O72))),0,IF(COUNTIFS($A$8:A72,A72,$O$8:O72,"&gt;=0")=1,1,0))</f>
      </c>
    </row>
    <row r="73" spans="1:36" x14ac:dyDescent="0.15">
      <c r="A73" s="34"/>
      <c r="B73" s="1"/>
      <c r="C73" s="7"/>
      <c r="D73" s="8"/>
      <c r="E73" s="8"/>
      <c r="F73" s="40"/>
      <c r="G73" s="3"/>
      <c r="H73" s="3"/>
      <c r="I73" s="59" t="str">
        <f t="shared" si="0"/>
        <v/>
      </c>
      <c r="J73" s="60" t="str">
        <f t="shared" si="1"/>
        <v/>
      </c>
      <c r="K73" s="60" t="str">
        <f t="shared" si="2"/>
        <v/>
      </c>
      <c r="L73" s="60">
        <f t="shared" si="3"/>
        <v>0</v>
      </c>
      <c r="M73" s="60" t="str">
        <f t="shared" si="17"/>
        <v/>
      </c>
      <c r="N73" s="60" t="str">
        <f t="shared" si="4"/>
        <v/>
      </c>
      <c r="O73" s="60" t="str">
        <f t="shared" si="5"/>
        <v/>
      </c>
      <c r="P73" s="35"/>
      <c r="Q73" s="43" t="str">
        <f t="shared" si="6"/>
        <v/>
      </c>
      <c r="R73" s="43" t="str">
        <f t="shared" si="7"/>
        <v/>
      </c>
      <c r="S73" s="43" t="str">
        <f t="shared" si="8"/>
        <v/>
      </c>
      <c r="T73" s="43" t="str">
        <f t="shared" si="9"/>
        <v/>
      </c>
      <c r="U73" s="43" t="str">
        <f t="shared" si="10"/>
        <v/>
      </c>
      <c r="V73" s="43" t="str">
        <f t="shared" si="18"/>
        <v/>
      </c>
      <c r="W73" s="43" t="str">
        <f t="shared" si="11"/>
        <v/>
      </c>
      <c r="X73" s="43" t="str">
        <f t="shared" si="12"/>
        <v/>
      </c>
      <c r="Y73" s="43" t="str">
        <f t="shared" si="13"/>
        <v/>
      </c>
      <c r="Z73" s="43" t="str">
        <f t="shared" si="14"/>
        <v/>
      </c>
      <c r="AA73" s="43" t="str">
        <f t="shared" si="15"/>
        <v/>
      </c>
      <c r="AB73" s="43" t="str">
        <f t="shared" si="16"/>
        <v/>
      </c>
      <c r="AC73" s="31"/>
      <c r="AJ73" s="0">
        <f>IF(OR(A73="",NOT(ISNUMBER(O73))),0,IF(COUNTIFS($A$8:A73,A73,$O$8:O73,"&gt;=0")=1,1,0))</f>
      </c>
    </row>
    <row r="74" spans="1:36" x14ac:dyDescent="0.15">
      <c r="A74" s="34"/>
      <c r="B74" s="1"/>
      <c r="C74" s="7"/>
      <c r="D74" s="8"/>
      <c r="E74" s="8"/>
      <c r="F74" s="40"/>
      <c r="G74" s="3"/>
      <c r="H74" s="3"/>
      <c r="I74" s="59" t="str">
        <f t="shared" si="0"/>
        <v/>
      </c>
      <c r="J74" s="60" t="str">
        <f t="shared" si="1"/>
        <v/>
      </c>
      <c r="K74" s="60" t="str">
        <f t="shared" si="2"/>
        <v/>
      </c>
      <c r="L74" s="60">
        <f t="shared" si="3"/>
        <v>0</v>
      </c>
      <c r="M74" s="60" t="str">
        <f t="shared" si="17"/>
        <v/>
      </c>
      <c r="N74" s="60" t="str">
        <f t="shared" si="4"/>
        <v/>
      </c>
      <c r="O74" s="60" t="str">
        <f t="shared" si="5"/>
        <v/>
      </c>
      <c r="P74" s="35"/>
      <c r="Q74" s="43" t="str">
        <f t="shared" si="6"/>
        <v/>
      </c>
      <c r="R74" s="43" t="str">
        <f t="shared" si="7"/>
        <v/>
      </c>
      <c r="S74" s="43" t="str">
        <f t="shared" si="8"/>
        <v/>
      </c>
      <c r="T74" s="43" t="str">
        <f t="shared" si="9"/>
        <v/>
      </c>
      <c r="U74" s="43" t="str">
        <f t="shared" si="10"/>
        <v/>
      </c>
      <c r="V74" s="43" t="str">
        <f t="shared" si="18"/>
        <v/>
      </c>
      <c r="W74" s="43" t="str">
        <f t="shared" si="11"/>
        <v/>
      </c>
      <c r="X74" s="43" t="str">
        <f t="shared" si="12"/>
        <v/>
      </c>
      <c r="Y74" s="43" t="str">
        <f t="shared" si="13"/>
        <v/>
      </c>
      <c r="Z74" s="43" t="str">
        <f t="shared" si="14"/>
        <v/>
      </c>
      <c r="AA74" s="43" t="str">
        <f t="shared" si="15"/>
        <v/>
      </c>
      <c r="AB74" s="43" t="str">
        <f t="shared" si="16"/>
        <v/>
      </c>
      <c r="AC74" s="31"/>
      <c r="AJ74" s="0">
        <f>IF(OR(A74="",NOT(ISNUMBER(O74))),0,IF(COUNTIFS($A$8:A74,A74,$O$8:O74,"&gt;=0")=1,1,0))</f>
      </c>
    </row>
    <row r="75" spans="1:36" x14ac:dyDescent="0.15">
      <c r="A75" s="34"/>
      <c r="B75" s="1"/>
      <c r="C75" s="7"/>
      <c r="D75" s="8"/>
      <c r="E75" s="8"/>
      <c r="F75" s="40"/>
      <c r="G75" s="3"/>
      <c r="H75" s="3"/>
      <c r="I75" s="59" t="str">
        <f t="shared" si="0"/>
        <v/>
      </c>
      <c r="J75" s="60" t="str">
        <f t="shared" si="1"/>
        <v/>
      </c>
      <c r="K75" s="60" t="str">
        <f t="shared" si="2"/>
        <v/>
      </c>
      <c r="L75" s="60">
        <f t="shared" si="3"/>
        <v>0</v>
      </c>
      <c r="M75" s="60" t="str">
        <f t="shared" si="17"/>
        <v/>
      </c>
      <c r="N75" s="60" t="str">
        <f t="shared" si="4"/>
        <v/>
      </c>
      <c r="O75" s="60" t="str">
        <f t="shared" si="5"/>
        <v/>
      </c>
      <c r="P75" s="35"/>
      <c r="Q75" s="43" t="str">
        <f t="shared" si="6"/>
        <v/>
      </c>
      <c r="R75" s="43" t="str">
        <f t="shared" si="7"/>
        <v/>
      </c>
      <c r="S75" s="43" t="str">
        <f t="shared" si="8"/>
        <v/>
      </c>
      <c r="T75" s="43" t="str">
        <f t="shared" si="9"/>
        <v/>
      </c>
      <c r="U75" s="43" t="str">
        <f t="shared" si="10"/>
        <v/>
      </c>
      <c r="V75" s="43" t="str">
        <f t="shared" si="18"/>
        <v/>
      </c>
      <c r="W75" s="43" t="str">
        <f t="shared" si="11"/>
        <v/>
      </c>
      <c r="X75" s="43" t="str">
        <f t="shared" si="12"/>
        <v/>
      </c>
      <c r="Y75" s="43" t="str">
        <f t="shared" si="13"/>
        <v/>
      </c>
      <c r="Z75" s="43" t="str">
        <f t="shared" si="14"/>
        <v/>
      </c>
      <c r="AA75" s="43" t="str">
        <f t="shared" si="15"/>
        <v/>
      </c>
      <c r="AB75" s="43" t="str">
        <f t="shared" si="16"/>
        <v/>
      </c>
      <c r="AC75" s="31"/>
      <c r="AJ75" s="0">
        <f>IF(OR(A75="",NOT(ISNUMBER(O75))),0,IF(COUNTIFS($A$8:A75,A75,$O$8:O75,"&gt;=0")=1,1,0))</f>
      </c>
    </row>
    <row r="76" spans="1:36" x14ac:dyDescent="0.15">
      <c r="A76" s="34"/>
      <c r="B76" s="1"/>
      <c r="C76" s="7"/>
      <c r="D76" s="8"/>
      <c r="E76" s="8"/>
      <c r="F76" s="40"/>
      <c r="G76" s="3"/>
      <c r="H76" s="3"/>
      <c r="I76" s="59" t="str">
        <f t="shared" si="0"/>
        <v/>
      </c>
      <c r="J76" s="60" t="str">
        <f t="shared" si="1"/>
        <v/>
      </c>
      <c r="K76" s="60" t="str">
        <f t="shared" si="2"/>
        <v/>
      </c>
      <c r="L76" s="60">
        <f t="shared" si="3"/>
        <v>0</v>
      </c>
      <c r="M76" s="60" t="str">
        <f t="shared" si="17"/>
        <v/>
      </c>
      <c r="N76" s="60" t="str">
        <f t="shared" si="4"/>
        <v/>
      </c>
      <c r="O76" s="60" t="str">
        <f t="shared" si="5"/>
        <v/>
      </c>
      <c r="P76" s="35"/>
      <c r="Q76" s="43" t="str">
        <f t="shared" si="6"/>
        <v/>
      </c>
      <c r="R76" s="43" t="str">
        <f t="shared" si="7"/>
        <v/>
      </c>
      <c r="S76" s="43" t="str">
        <f t="shared" si="8"/>
        <v/>
      </c>
      <c r="T76" s="43" t="str">
        <f t="shared" si="9"/>
        <v/>
      </c>
      <c r="U76" s="43" t="str">
        <f t="shared" si="10"/>
        <v/>
      </c>
      <c r="V76" s="43" t="str">
        <f t="shared" si="18"/>
        <v/>
      </c>
      <c r="W76" s="43" t="str">
        <f t="shared" si="11"/>
        <v/>
      </c>
      <c r="X76" s="43" t="str">
        <f t="shared" si="12"/>
        <v/>
      </c>
      <c r="Y76" s="43" t="str">
        <f t="shared" si="13"/>
        <v/>
      </c>
      <c r="Z76" s="43" t="str">
        <f t="shared" si="14"/>
        <v/>
      </c>
      <c r="AA76" s="43" t="str">
        <f t="shared" si="15"/>
        <v/>
      </c>
      <c r="AB76" s="43" t="str">
        <f t="shared" si="16"/>
        <v/>
      </c>
      <c r="AC76" s="31"/>
      <c r="AJ76" s="0">
        <f>IF(OR(A76="",NOT(ISNUMBER(O76))),0,IF(COUNTIFS($A$8:A76,A76,$O$8:O76,"&gt;=0")=1,1,0))</f>
      </c>
    </row>
    <row r="77" spans="1:36" x14ac:dyDescent="0.15">
      <c r="A77" s="34"/>
      <c r="B77" s="1"/>
      <c r="C77" s="7"/>
      <c r="D77" s="8"/>
      <c r="E77" s="8"/>
      <c r="F77" s="40"/>
      <c r="G77" s="3"/>
      <c r="H77" s="3"/>
      <c r="I77" s="59" t="str">
        <f t="shared" si="0"/>
        <v/>
      </c>
      <c r="J77" s="60" t="str">
        <f t="shared" si="1"/>
        <v/>
      </c>
      <c r="K77" s="60" t="str">
        <f t="shared" si="2"/>
        <v/>
      </c>
      <c r="L77" s="60">
        <f t="shared" si="3"/>
        <v>0</v>
      </c>
      <c r="M77" s="60" t="str">
        <f t="shared" si="17"/>
        <v/>
      </c>
      <c r="N77" s="60" t="str">
        <f t="shared" si="4"/>
        <v/>
      </c>
      <c r="O77" s="60" t="str">
        <f t="shared" si="5"/>
        <v/>
      </c>
      <c r="P77" s="35"/>
      <c r="Q77" s="43" t="str">
        <f t="shared" si="6"/>
        <v/>
      </c>
      <c r="R77" s="43" t="str">
        <f t="shared" si="7"/>
        <v/>
      </c>
      <c r="S77" s="43" t="str">
        <f t="shared" si="8"/>
        <v/>
      </c>
      <c r="T77" s="43" t="str">
        <f t="shared" si="9"/>
        <v/>
      </c>
      <c r="U77" s="43" t="str">
        <f t="shared" si="10"/>
        <v/>
      </c>
      <c r="V77" s="43" t="str">
        <f t="shared" si="18"/>
        <v/>
      </c>
      <c r="W77" s="43" t="str">
        <f t="shared" si="11"/>
        <v/>
      </c>
      <c r="X77" s="43" t="str">
        <f t="shared" si="12"/>
        <v/>
      </c>
      <c r="Y77" s="43" t="str">
        <f t="shared" si="13"/>
        <v/>
      </c>
      <c r="Z77" s="43" t="str">
        <f t="shared" si="14"/>
        <v/>
      </c>
      <c r="AA77" s="43" t="str">
        <f t="shared" si="15"/>
        <v/>
      </c>
      <c r="AB77" s="43" t="str">
        <f t="shared" si="16"/>
        <v/>
      </c>
      <c r="AC77" s="31"/>
      <c r="AJ77" s="0">
        <f>IF(OR(A77="",NOT(ISNUMBER(O77))),0,IF(COUNTIFS($A$8:A77,A77,$O$8:O77,"&gt;=0")=1,1,0))</f>
      </c>
    </row>
    <row r="78" spans="1:36" x14ac:dyDescent="0.15">
      <c r="A78" s="34"/>
      <c r="B78" s="1"/>
      <c r="C78" s="7"/>
      <c r="D78" s="8"/>
      <c r="E78" s="8"/>
      <c r="F78" s="40"/>
      <c r="G78" s="3"/>
      <c r="H78" s="3"/>
      <c r="I78" s="59" t="str">
        <f t="shared" si="0"/>
        <v/>
      </c>
      <c r="J78" s="60" t="str">
        <f t="shared" si="1"/>
        <v/>
      </c>
      <c r="K78" s="60" t="str">
        <f t="shared" si="2"/>
        <v/>
      </c>
      <c r="L78" s="60">
        <f t="shared" si="3"/>
        <v>0</v>
      </c>
      <c r="M78" s="60" t="str">
        <f t="shared" si="17"/>
        <v/>
      </c>
      <c r="N78" s="60" t="str">
        <f t="shared" si="4"/>
        <v/>
      </c>
      <c r="O78" s="60" t="str">
        <f t="shared" si="5"/>
        <v/>
      </c>
      <c r="P78" s="35"/>
      <c r="Q78" s="43" t="str">
        <f t="shared" si="6"/>
        <v/>
      </c>
      <c r="R78" s="43" t="str">
        <f t="shared" si="7"/>
        <v/>
      </c>
      <c r="S78" s="43" t="str">
        <f t="shared" si="8"/>
        <v/>
      </c>
      <c r="T78" s="43" t="str">
        <f t="shared" si="9"/>
        <v/>
      </c>
      <c r="U78" s="43" t="str">
        <f t="shared" si="10"/>
        <v/>
      </c>
      <c r="V78" s="43" t="str">
        <f t="shared" si="18"/>
        <v/>
      </c>
      <c r="W78" s="43" t="str">
        <f t="shared" si="11"/>
        <v/>
      </c>
      <c r="X78" s="43" t="str">
        <f t="shared" si="12"/>
        <v/>
      </c>
      <c r="Y78" s="43" t="str">
        <f t="shared" si="13"/>
        <v/>
      </c>
      <c r="Z78" s="43" t="str">
        <f t="shared" si="14"/>
        <v/>
      </c>
      <c r="AA78" s="43" t="str">
        <f t="shared" si="15"/>
        <v/>
      </c>
      <c r="AB78" s="43" t="str">
        <f t="shared" si="16"/>
        <v/>
      </c>
      <c r="AC78" s="31"/>
      <c r="AJ78" s="0">
        <f>IF(OR(A78="",NOT(ISNUMBER(O78))),0,IF(COUNTIFS($A$8:A78,A78,$O$8:O78,"&gt;=0")=1,1,0))</f>
      </c>
    </row>
    <row r="79" spans="1:36" x14ac:dyDescent="0.15">
      <c r="A79" s="34"/>
      <c r="B79" s="1"/>
      <c r="C79" s="7"/>
      <c r="D79" s="8"/>
      <c r="E79" s="8"/>
      <c r="F79" s="40"/>
      <c r="G79" s="3"/>
      <c r="H79" s="3"/>
      <c r="I79" s="59" t="str">
        <f t="shared" si="0"/>
        <v/>
      </c>
      <c r="J79" s="60" t="str">
        <f t="shared" si="1"/>
        <v/>
      </c>
      <c r="K79" s="60" t="str">
        <f t="shared" si="2"/>
        <v/>
      </c>
      <c r="L79" s="60">
        <f t="shared" si="3"/>
        <v>0</v>
      </c>
      <c r="M79" s="60" t="str">
        <f t="shared" si="17"/>
        <v/>
      </c>
      <c r="N79" s="60" t="str">
        <f t="shared" si="4"/>
        <v/>
      </c>
      <c r="O79" s="60" t="str">
        <f t="shared" si="5"/>
        <v/>
      </c>
      <c r="P79" s="35"/>
      <c r="Q79" s="43" t="str">
        <f t="shared" si="6"/>
        <v/>
      </c>
      <c r="R79" s="43" t="str">
        <f t="shared" si="7"/>
        <v/>
      </c>
      <c r="S79" s="43" t="str">
        <f t="shared" si="8"/>
        <v/>
      </c>
      <c r="T79" s="43" t="str">
        <f t="shared" si="9"/>
        <v/>
      </c>
      <c r="U79" s="43" t="str">
        <f t="shared" si="10"/>
        <v/>
      </c>
      <c r="V79" s="43" t="str">
        <f t="shared" si="18"/>
        <v/>
      </c>
      <c r="W79" s="43" t="str">
        <f t="shared" si="11"/>
        <v/>
      </c>
      <c r="X79" s="43" t="str">
        <f t="shared" si="12"/>
        <v/>
      </c>
      <c r="Y79" s="43" t="str">
        <f t="shared" si="13"/>
        <v/>
      </c>
      <c r="Z79" s="43" t="str">
        <f t="shared" si="14"/>
        <v/>
      </c>
      <c r="AA79" s="43" t="str">
        <f t="shared" si="15"/>
        <v/>
      </c>
      <c r="AB79" s="43" t="str">
        <f t="shared" si="16"/>
        <v/>
      </c>
      <c r="AC79" s="31"/>
      <c r="AJ79" s="0">
        <f>IF(OR(A79="",NOT(ISNUMBER(O79))),0,IF(COUNTIFS($A$8:A79,A79,$O$8:O79,"&gt;=0")=1,1,0))</f>
      </c>
    </row>
    <row r="80" spans="1:36" x14ac:dyDescent="0.15">
      <c r="A80" s="34"/>
      <c r="B80" s="1"/>
      <c r="C80" s="7"/>
      <c r="D80" s="8"/>
      <c r="E80" s="8"/>
      <c r="F80" s="40"/>
      <c r="G80" s="3"/>
      <c r="H80" s="3"/>
      <c r="I80" s="59" t="str">
        <f t="shared" si="0"/>
        <v/>
      </c>
      <c r="J80" s="60" t="str">
        <f t="shared" si="1"/>
        <v/>
      </c>
      <c r="K80" s="60" t="str">
        <f t="shared" si="2"/>
        <v/>
      </c>
      <c r="L80" s="60">
        <f t="shared" si="3"/>
        <v>0</v>
      </c>
      <c r="M80" s="60" t="str">
        <f t="shared" si="17"/>
        <v/>
      </c>
      <c r="N80" s="60" t="str">
        <f t="shared" si="4"/>
        <v/>
      </c>
      <c r="O80" s="60" t="str">
        <f t="shared" si="5"/>
        <v/>
      </c>
      <c r="P80" s="35"/>
      <c r="Q80" s="43" t="str">
        <f t="shared" si="6"/>
        <v/>
      </c>
      <c r="R80" s="43" t="str">
        <f t="shared" si="7"/>
        <v/>
      </c>
      <c r="S80" s="43" t="str">
        <f t="shared" si="8"/>
        <v/>
      </c>
      <c r="T80" s="43" t="str">
        <f t="shared" si="9"/>
        <v/>
      </c>
      <c r="U80" s="43" t="str">
        <f t="shared" si="10"/>
        <v/>
      </c>
      <c r="V80" s="43" t="str">
        <f t="shared" si="18"/>
        <v/>
      </c>
      <c r="W80" s="43" t="str">
        <f t="shared" si="11"/>
        <v/>
      </c>
      <c r="X80" s="43" t="str">
        <f t="shared" si="12"/>
        <v/>
      </c>
      <c r="Y80" s="43" t="str">
        <f t="shared" si="13"/>
        <v/>
      </c>
      <c r="Z80" s="43" t="str">
        <f t="shared" si="14"/>
        <v/>
      </c>
      <c r="AA80" s="43" t="str">
        <f t="shared" si="15"/>
        <v/>
      </c>
      <c r="AB80" s="43" t="str">
        <f t="shared" si="16"/>
        <v/>
      </c>
      <c r="AC80" s="31"/>
      <c r="AJ80" s="0">
        <f>IF(OR(A80="",NOT(ISNUMBER(O80))),0,IF(COUNTIFS($A$8:A80,A80,$O$8:O80,"&gt;=0")=1,1,0))</f>
      </c>
    </row>
    <row r="81" spans="1:36" x14ac:dyDescent="0.15">
      <c r="A81" s="34"/>
      <c r="B81" s="1"/>
      <c r="C81" s="7"/>
      <c r="D81" s="8"/>
      <c r="E81" s="8"/>
      <c r="F81" s="40"/>
      <c r="G81" s="3"/>
      <c r="H81" s="3"/>
      <c r="I81" s="59" t="str">
        <f t="shared" si="0"/>
        <v/>
      </c>
      <c r="J81" s="60" t="str">
        <f t="shared" si="1"/>
        <v/>
      </c>
      <c r="K81" s="60" t="str">
        <f t="shared" si="2"/>
        <v/>
      </c>
      <c r="L81" s="60">
        <f t="shared" si="3"/>
        <v>0</v>
      </c>
      <c r="M81" s="60" t="str">
        <f t="shared" si="17"/>
        <v/>
      </c>
      <c r="N81" s="60" t="str">
        <f t="shared" si="4"/>
        <v/>
      </c>
      <c r="O81" s="60" t="str">
        <f t="shared" si="5"/>
        <v/>
      </c>
      <c r="P81" s="35"/>
      <c r="Q81" s="43" t="str">
        <f t="shared" si="6"/>
        <v/>
      </c>
      <c r="R81" s="43" t="str">
        <f t="shared" si="7"/>
        <v/>
      </c>
      <c r="S81" s="43" t="str">
        <f t="shared" si="8"/>
        <v/>
      </c>
      <c r="T81" s="43" t="str">
        <f t="shared" si="9"/>
        <v/>
      </c>
      <c r="U81" s="43" t="str">
        <f t="shared" si="10"/>
        <v/>
      </c>
      <c r="V81" s="43" t="str">
        <f t="shared" si="18"/>
        <v/>
      </c>
      <c r="W81" s="43" t="str">
        <f t="shared" si="11"/>
        <v/>
      </c>
      <c r="X81" s="43" t="str">
        <f t="shared" si="12"/>
        <v/>
      </c>
      <c r="Y81" s="43" t="str">
        <f t="shared" si="13"/>
        <v/>
      </c>
      <c r="Z81" s="43" t="str">
        <f t="shared" si="14"/>
        <v/>
      </c>
      <c r="AA81" s="43" t="str">
        <f t="shared" si="15"/>
        <v/>
      </c>
      <c r="AB81" s="43" t="str">
        <f t="shared" si="16"/>
        <v/>
      </c>
      <c r="AC81" s="31"/>
      <c r="AJ81" s="0">
        <f>IF(OR(A81="",NOT(ISNUMBER(O81))),0,IF(COUNTIFS($A$8:A81,A81,$O$8:O81,"&gt;=0")=1,1,0))</f>
      </c>
    </row>
    <row r="82" spans="1:36" x14ac:dyDescent="0.15">
      <c r="A82" s="34"/>
      <c r="B82" s="1"/>
      <c r="C82" s="7"/>
      <c r="D82" s="8"/>
      <c r="E82" s="8"/>
      <c r="F82" s="40"/>
      <c r="G82" s="3"/>
      <c r="H82" s="3"/>
      <c r="I82" s="59" t="str">
        <f t="shared" si="0"/>
        <v/>
      </c>
      <c r="J82" s="60" t="str">
        <f t="shared" si="1"/>
        <v/>
      </c>
      <c r="K82" s="60" t="str">
        <f t="shared" si="2"/>
        <v/>
      </c>
      <c r="L82" s="60">
        <f t="shared" si="3"/>
        <v>0</v>
      </c>
      <c r="M82" s="60" t="str">
        <f t="shared" si="17"/>
        <v/>
      </c>
      <c r="N82" s="60" t="str">
        <f t="shared" si="4"/>
        <v/>
      </c>
      <c r="O82" s="60" t="str">
        <f t="shared" si="5"/>
        <v/>
      </c>
      <c r="P82" s="35"/>
      <c r="Q82" s="43" t="str">
        <f t="shared" si="6"/>
        <v/>
      </c>
      <c r="R82" s="43" t="str">
        <f t="shared" si="7"/>
        <v/>
      </c>
      <c r="S82" s="43" t="str">
        <f t="shared" si="8"/>
        <v/>
      </c>
      <c r="T82" s="43" t="str">
        <f t="shared" si="9"/>
        <v/>
      </c>
      <c r="U82" s="43" t="str">
        <f t="shared" si="10"/>
        <v/>
      </c>
      <c r="V82" s="43" t="str">
        <f t="shared" si="18"/>
        <v/>
      </c>
      <c r="W82" s="43" t="str">
        <f t="shared" si="11"/>
        <v/>
      </c>
      <c r="X82" s="43" t="str">
        <f t="shared" si="12"/>
        <v/>
      </c>
      <c r="Y82" s="43" t="str">
        <f t="shared" si="13"/>
        <v/>
      </c>
      <c r="Z82" s="43" t="str">
        <f t="shared" si="14"/>
        <v/>
      </c>
      <c r="AA82" s="43" t="str">
        <f t="shared" si="15"/>
        <v/>
      </c>
      <c r="AB82" s="43" t="str">
        <f t="shared" si="16"/>
        <v/>
      </c>
      <c r="AC82" s="31"/>
      <c r="AJ82" s="0">
        <f>IF(OR(A82="",NOT(ISNUMBER(O82))),0,IF(COUNTIFS($A$8:A82,A82,$O$8:O82,"&gt;=0")=1,1,0))</f>
      </c>
    </row>
    <row r="83" spans="1:36" x14ac:dyDescent="0.15">
      <c r="A83" s="34"/>
      <c r="B83" s="1"/>
      <c r="C83" s="7"/>
      <c r="D83" s="8"/>
      <c r="E83" s="8"/>
      <c r="F83" s="40"/>
      <c r="G83" s="3"/>
      <c r="H83" s="3"/>
      <c r="I83" s="59" t="str">
        <f t="shared" si="0"/>
        <v/>
      </c>
      <c r="J83" s="60" t="str">
        <f t="shared" si="1"/>
        <v/>
      </c>
      <c r="K83" s="60" t="str">
        <f t="shared" si="2"/>
        <v/>
      </c>
      <c r="L83" s="60">
        <f t="shared" si="3"/>
        <v>0</v>
      </c>
      <c r="M83" s="60" t="str">
        <f t="shared" si="17"/>
        <v/>
      </c>
      <c r="N83" s="60" t="str">
        <f t="shared" si="4"/>
        <v/>
      </c>
      <c r="O83" s="60" t="str">
        <f t="shared" si="5"/>
        <v/>
      </c>
      <c r="P83" s="35"/>
      <c r="Q83" s="43" t="str">
        <f t="shared" si="6"/>
        <v/>
      </c>
      <c r="R83" s="43" t="str">
        <f t="shared" si="7"/>
        <v/>
      </c>
      <c r="S83" s="43" t="str">
        <f t="shared" si="8"/>
        <v/>
      </c>
      <c r="T83" s="43" t="str">
        <f t="shared" si="9"/>
        <v/>
      </c>
      <c r="U83" s="43" t="str">
        <f t="shared" si="10"/>
        <v/>
      </c>
      <c r="V83" s="43" t="str">
        <f t="shared" si="18"/>
        <v/>
      </c>
      <c r="W83" s="43" t="str">
        <f t="shared" si="11"/>
        <v/>
      </c>
      <c r="X83" s="43" t="str">
        <f t="shared" si="12"/>
        <v/>
      </c>
      <c r="Y83" s="43" t="str">
        <f t="shared" si="13"/>
        <v/>
      </c>
      <c r="Z83" s="43" t="str">
        <f t="shared" si="14"/>
        <v/>
      </c>
      <c r="AA83" s="43" t="str">
        <f t="shared" si="15"/>
        <v/>
      </c>
      <c r="AB83" s="43" t="str">
        <f t="shared" si="16"/>
        <v/>
      </c>
      <c r="AC83" s="31"/>
      <c r="AJ83" s="0">
        <f>IF(OR(A83="",NOT(ISNUMBER(O83))),0,IF(COUNTIFS($A$8:A83,A83,$O$8:O83,"&gt;=0")=1,1,0))</f>
      </c>
    </row>
    <row r="84" spans="1:36" x14ac:dyDescent="0.15">
      <c r="A84" s="34"/>
      <c r="B84" s="1"/>
      <c r="C84" s="7"/>
      <c r="D84" s="8"/>
      <c r="E84" s="8"/>
      <c r="F84" s="40"/>
      <c r="G84" s="3"/>
      <c r="H84" s="3"/>
      <c r="I84" s="59" t="str">
        <f t="shared" si="0"/>
        <v/>
      </c>
      <c r="J84" s="60" t="str">
        <f t="shared" si="1"/>
        <v/>
      </c>
      <c r="K84" s="60" t="str">
        <f t="shared" si="2"/>
        <v/>
      </c>
      <c r="L84" s="60">
        <f t="shared" si="3"/>
        <v>0</v>
      </c>
      <c r="M84" s="60" t="str">
        <f t="shared" si="17"/>
        <v/>
      </c>
      <c r="N84" s="60" t="str">
        <f t="shared" si="4"/>
        <v/>
      </c>
      <c r="O84" s="60" t="str">
        <f t="shared" si="5"/>
        <v/>
      </c>
      <c r="P84" s="35"/>
      <c r="Q84" s="43" t="str">
        <f t="shared" si="6"/>
        <v/>
      </c>
      <c r="R84" s="43" t="str">
        <f t="shared" si="7"/>
        <v/>
      </c>
      <c r="S84" s="43" t="str">
        <f t="shared" si="8"/>
        <v/>
      </c>
      <c r="T84" s="43" t="str">
        <f t="shared" si="9"/>
        <v/>
      </c>
      <c r="U84" s="43" t="str">
        <f t="shared" si="10"/>
        <v/>
      </c>
      <c r="V84" s="43" t="str">
        <f t="shared" si="18"/>
        <v/>
      </c>
      <c r="W84" s="43" t="str">
        <f t="shared" si="11"/>
        <v/>
      </c>
      <c r="X84" s="43" t="str">
        <f t="shared" si="12"/>
        <v/>
      </c>
      <c r="Y84" s="43" t="str">
        <f t="shared" si="13"/>
        <v/>
      </c>
      <c r="Z84" s="43" t="str">
        <f t="shared" si="14"/>
        <v/>
      </c>
      <c r="AA84" s="43" t="str">
        <f t="shared" si="15"/>
        <v/>
      </c>
      <c r="AB84" s="43" t="str">
        <f t="shared" si="16"/>
        <v/>
      </c>
      <c r="AC84" s="31"/>
      <c r="AJ84" s="0">
        <f>IF(OR(A84="",NOT(ISNUMBER(O84))),0,IF(COUNTIFS($A$8:A84,A84,$O$8:O84,"&gt;=0")=1,1,0))</f>
      </c>
    </row>
    <row r="85" spans="1:36" x14ac:dyDescent="0.15">
      <c r="A85" s="34"/>
      <c r="B85" s="1"/>
      <c r="C85" s="7"/>
      <c r="D85" s="8"/>
      <c r="E85" s="8"/>
      <c r="F85" s="40"/>
      <c r="G85" s="3"/>
      <c r="H85" s="3"/>
      <c r="I85" s="59" t="str">
        <f t="shared" si="0"/>
        <v/>
      </c>
      <c r="J85" s="60" t="str">
        <f t="shared" si="1"/>
        <v/>
      </c>
      <c r="K85" s="60" t="str">
        <f t="shared" si="2"/>
        <v/>
      </c>
      <c r="L85" s="60">
        <f t="shared" si="3"/>
        <v>0</v>
      </c>
      <c r="M85" s="60" t="str">
        <f t="shared" si="17"/>
        <v/>
      </c>
      <c r="N85" s="60" t="str">
        <f t="shared" si="4"/>
        <v/>
      </c>
      <c r="O85" s="60" t="str">
        <f t="shared" si="5"/>
        <v/>
      </c>
      <c r="P85" s="35"/>
      <c r="Q85" s="43" t="str">
        <f t="shared" si="6"/>
        <v/>
      </c>
      <c r="R85" s="43" t="str">
        <f t="shared" si="7"/>
        <v/>
      </c>
      <c r="S85" s="43" t="str">
        <f t="shared" si="8"/>
        <v/>
      </c>
      <c r="T85" s="43" t="str">
        <f t="shared" si="9"/>
        <v/>
      </c>
      <c r="U85" s="43" t="str">
        <f t="shared" si="10"/>
        <v/>
      </c>
      <c r="V85" s="43" t="str">
        <f t="shared" si="18"/>
        <v/>
      </c>
      <c r="W85" s="43" t="str">
        <f t="shared" si="11"/>
        <v/>
      </c>
      <c r="X85" s="43" t="str">
        <f t="shared" si="12"/>
        <v/>
      </c>
      <c r="Y85" s="43" t="str">
        <f t="shared" si="13"/>
        <v/>
      </c>
      <c r="Z85" s="43" t="str">
        <f t="shared" si="14"/>
        <v/>
      </c>
      <c r="AA85" s="43" t="str">
        <f t="shared" si="15"/>
        <v/>
      </c>
      <c r="AB85" s="43" t="str">
        <f t="shared" si="16"/>
        <v/>
      </c>
      <c r="AC85" s="31"/>
      <c r="AJ85" s="0">
        <f>IF(OR(A85="",NOT(ISNUMBER(O85))),0,IF(COUNTIFS($A$8:A85,A85,$O$8:O85,"&gt;=0")=1,1,0))</f>
      </c>
    </row>
    <row r="86" spans="1:36" x14ac:dyDescent="0.15">
      <c r="A86" s="34"/>
      <c r="B86" s="1"/>
      <c r="C86" s="7"/>
      <c r="D86" s="8"/>
      <c r="E86" s="8"/>
      <c r="F86" s="40"/>
      <c r="G86" s="3"/>
      <c r="H86" s="3"/>
      <c r="I86" s="59" t="str">
        <f t="shared" si="0"/>
        <v/>
      </c>
      <c r="J86" s="60" t="str">
        <f t="shared" si="1"/>
        <v/>
      </c>
      <c r="K86" s="60" t="str">
        <f t="shared" si="2"/>
        <v/>
      </c>
      <c r="L86" s="60">
        <f t="shared" si="3"/>
        <v>0</v>
      </c>
      <c r="M86" s="60" t="str">
        <f t="shared" si="17"/>
        <v/>
      </c>
      <c r="N86" s="60" t="str">
        <f t="shared" si="4"/>
        <v/>
      </c>
      <c r="O86" s="60" t="str">
        <f t="shared" si="5"/>
        <v/>
      </c>
      <c r="P86" s="35"/>
      <c r="Q86" s="43" t="str">
        <f t="shared" si="6"/>
        <v/>
      </c>
      <c r="R86" s="43" t="str">
        <f t="shared" si="7"/>
        <v/>
      </c>
      <c r="S86" s="43" t="str">
        <f t="shared" si="8"/>
        <v/>
      </c>
      <c r="T86" s="43" t="str">
        <f t="shared" si="9"/>
        <v/>
      </c>
      <c r="U86" s="43" t="str">
        <f t="shared" si="10"/>
        <v/>
      </c>
      <c r="V86" s="43" t="str">
        <f t="shared" si="18"/>
        <v/>
      </c>
      <c r="W86" s="43" t="str">
        <f t="shared" si="11"/>
        <v/>
      </c>
      <c r="X86" s="43" t="str">
        <f t="shared" si="12"/>
        <v/>
      </c>
      <c r="Y86" s="43" t="str">
        <f t="shared" si="13"/>
        <v/>
      </c>
      <c r="Z86" s="43" t="str">
        <f t="shared" si="14"/>
        <v/>
      </c>
      <c r="AA86" s="43" t="str">
        <f t="shared" si="15"/>
        <v/>
      </c>
      <c r="AB86" s="43" t="str">
        <f t="shared" si="16"/>
        <v/>
      </c>
      <c r="AC86" s="31"/>
      <c r="AJ86" s="0">
        <f>IF(OR(A86="",NOT(ISNUMBER(O86))),0,IF(COUNTIFS($A$8:A86,A86,$O$8:O86,"&gt;=0")=1,1,0))</f>
      </c>
    </row>
    <row r="87" spans="1:36" x14ac:dyDescent="0.15">
      <c r="A87" s="34"/>
      <c r="B87" s="1"/>
      <c r="C87" s="7"/>
      <c r="D87" s="8"/>
      <c r="E87" s="8"/>
      <c r="F87" s="40"/>
      <c r="G87" s="3"/>
      <c r="H87" s="3"/>
      <c r="I87" s="59" t="str">
        <f t="shared" si="0"/>
        <v/>
      </c>
      <c r="J87" s="60" t="str">
        <f t="shared" si="1"/>
        <v/>
      </c>
      <c r="K87" s="60" t="str">
        <f t="shared" si="2"/>
        <v/>
      </c>
      <c r="L87" s="60">
        <f t="shared" si="3"/>
        <v>0</v>
      </c>
      <c r="M87" s="60" t="str">
        <f t="shared" si="17"/>
        <v/>
      </c>
      <c r="N87" s="60" t="str">
        <f t="shared" si="4"/>
        <v/>
      </c>
      <c r="O87" s="60" t="str">
        <f t="shared" si="5"/>
        <v/>
      </c>
      <c r="P87" s="35"/>
      <c r="Q87" s="43" t="str">
        <f t="shared" si="6"/>
        <v/>
      </c>
      <c r="R87" s="43" t="str">
        <f t="shared" si="7"/>
        <v/>
      </c>
      <c r="S87" s="43" t="str">
        <f t="shared" si="8"/>
        <v/>
      </c>
      <c r="T87" s="43" t="str">
        <f t="shared" si="9"/>
        <v/>
      </c>
      <c r="U87" s="43" t="str">
        <f t="shared" si="10"/>
        <v/>
      </c>
      <c r="V87" s="43" t="str">
        <f t="shared" si="18"/>
        <v/>
      </c>
      <c r="W87" s="43" t="str">
        <f t="shared" si="11"/>
        <v/>
      </c>
      <c r="X87" s="43" t="str">
        <f t="shared" si="12"/>
        <v/>
      </c>
      <c r="Y87" s="43" t="str">
        <f t="shared" si="13"/>
        <v/>
      </c>
      <c r="Z87" s="43" t="str">
        <f t="shared" si="14"/>
        <v/>
      </c>
      <c r="AA87" s="43" t="str">
        <f t="shared" si="15"/>
        <v/>
      </c>
      <c r="AB87" s="43" t="str">
        <f t="shared" si="16"/>
        <v/>
      </c>
      <c r="AC87" s="31"/>
      <c r="AJ87" s="0">
        <f>IF(OR(A87="",NOT(ISNUMBER(O87))),0,IF(COUNTIFS($A$8:A87,A87,$O$8:O87,"&gt;=0")=1,1,0))</f>
      </c>
    </row>
    <row r="88" spans="1:36" x14ac:dyDescent="0.15">
      <c r="A88" s="34"/>
      <c r="B88" s="1"/>
      <c r="C88" s="7"/>
      <c r="D88" s="8"/>
      <c r="E88" s="8"/>
      <c r="F88" s="40"/>
      <c r="G88" s="3"/>
      <c r="H88" s="3"/>
      <c r="I88" s="59" t="str">
        <f t="shared" si="0"/>
        <v/>
      </c>
      <c r="J88" s="60" t="str">
        <f t="shared" si="1"/>
        <v/>
      </c>
      <c r="K88" s="60" t="str">
        <f t="shared" si="2"/>
        <v/>
      </c>
      <c r="L88" s="60">
        <f t="shared" si="3"/>
        <v>0</v>
      </c>
      <c r="M88" s="60" t="str">
        <f t="shared" si="17"/>
        <v/>
      </c>
      <c r="N88" s="60" t="str">
        <f t="shared" si="4"/>
        <v/>
      </c>
      <c r="O88" s="60" t="str">
        <f t="shared" si="5"/>
        <v/>
      </c>
      <c r="P88" s="35"/>
      <c r="Q88" s="43" t="str">
        <f t="shared" si="6"/>
        <v/>
      </c>
      <c r="R88" s="43" t="str">
        <f t="shared" si="7"/>
        <v/>
      </c>
      <c r="S88" s="43" t="str">
        <f t="shared" si="8"/>
        <v/>
      </c>
      <c r="T88" s="43" t="str">
        <f t="shared" si="9"/>
        <v/>
      </c>
      <c r="U88" s="43" t="str">
        <f t="shared" si="10"/>
        <v/>
      </c>
      <c r="V88" s="43" t="str">
        <f t="shared" si="18"/>
        <v/>
      </c>
      <c r="W88" s="43" t="str">
        <f t="shared" si="11"/>
        <v/>
      </c>
      <c r="X88" s="43" t="str">
        <f t="shared" si="12"/>
        <v/>
      </c>
      <c r="Y88" s="43" t="str">
        <f t="shared" si="13"/>
        <v/>
      </c>
      <c r="Z88" s="43" t="str">
        <f t="shared" si="14"/>
        <v/>
      </c>
      <c r="AA88" s="43" t="str">
        <f t="shared" si="15"/>
        <v/>
      </c>
      <c r="AB88" s="43" t="str">
        <f t="shared" si="16"/>
        <v/>
      </c>
      <c r="AC88" s="31"/>
      <c r="AJ88" s="0">
        <f>IF(OR(A88="",NOT(ISNUMBER(O88))),0,IF(COUNTIFS($A$8:A88,A88,$O$8:O88,"&gt;=0")=1,1,0))</f>
      </c>
    </row>
    <row r="89" spans="1:36" x14ac:dyDescent="0.15">
      <c r="A89" s="34"/>
      <c r="B89" s="1"/>
      <c r="C89" s="7"/>
      <c r="D89" s="8"/>
      <c r="E89" s="8"/>
      <c r="F89" s="40"/>
      <c r="G89" s="3"/>
      <c r="H89" s="3"/>
      <c r="I89" s="59" t="str">
        <f t="shared" si="0"/>
        <v/>
      </c>
      <c r="J89" s="60" t="str">
        <f t="shared" si="1"/>
        <v/>
      </c>
      <c r="K89" s="60" t="str">
        <f t="shared" si="2"/>
        <v/>
      </c>
      <c r="L89" s="60">
        <f t="shared" si="3"/>
        <v>0</v>
      </c>
      <c r="M89" s="60" t="str">
        <f t="shared" si="17"/>
        <v/>
      </c>
      <c r="N89" s="60" t="str">
        <f t="shared" si="4"/>
        <v/>
      </c>
      <c r="O89" s="60" t="str">
        <f t="shared" si="5"/>
        <v/>
      </c>
      <c r="P89" s="35"/>
      <c r="Q89" s="43" t="str">
        <f t="shared" si="6"/>
        <v/>
      </c>
      <c r="R89" s="43" t="str">
        <f t="shared" si="7"/>
        <v/>
      </c>
      <c r="S89" s="43" t="str">
        <f t="shared" si="8"/>
        <v/>
      </c>
      <c r="T89" s="43" t="str">
        <f t="shared" si="9"/>
        <v/>
      </c>
      <c r="U89" s="43" t="str">
        <f t="shared" si="10"/>
        <v/>
      </c>
      <c r="V89" s="43" t="str">
        <f t="shared" si="18"/>
        <v/>
      </c>
      <c r="W89" s="43" t="str">
        <f t="shared" si="11"/>
        <v/>
      </c>
      <c r="X89" s="43" t="str">
        <f t="shared" si="12"/>
        <v/>
      </c>
      <c r="Y89" s="43" t="str">
        <f t="shared" si="13"/>
        <v/>
      </c>
      <c r="Z89" s="43" t="str">
        <f t="shared" si="14"/>
        <v/>
      </c>
      <c r="AA89" s="43" t="str">
        <f t="shared" si="15"/>
        <v/>
      </c>
      <c r="AB89" s="43" t="str">
        <f t="shared" si="16"/>
        <v/>
      </c>
      <c r="AC89" s="31"/>
      <c r="AJ89" s="0">
        <f>IF(OR(A89="",NOT(ISNUMBER(O89))),0,IF(COUNTIFS($A$8:A89,A89,$O$8:O89,"&gt;=0")=1,1,0))</f>
      </c>
    </row>
    <row r="90" spans="1:36" x14ac:dyDescent="0.15">
      <c r="A90" s="34"/>
      <c r="B90" s="1"/>
      <c r="C90" s="7"/>
      <c r="D90" s="8"/>
      <c r="E90" s="8"/>
      <c r="F90" s="40"/>
      <c r="G90" s="3"/>
      <c r="H90" s="3"/>
      <c r="I90" s="59" t="str">
        <f t="shared" si="0"/>
        <v/>
      </c>
      <c r="J90" s="60" t="str">
        <f t="shared" si="1"/>
        <v/>
      </c>
      <c r="K90" s="60" t="str">
        <f t="shared" si="2"/>
        <v/>
      </c>
      <c r="L90" s="60">
        <f t="shared" si="3"/>
        <v>0</v>
      </c>
      <c r="M90" s="60" t="str">
        <f t="shared" si="17"/>
        <v/>
      </c>
      <c r="N90" s="60" t="str">
        <f t="shared" si="4"/>
        <v/>
      </c>
      <c r="O90" s="60" t="str">
        <f t="shared" si="5"/>
        <v/>
      </c>
      <c r="P90" s="35"/>
      <c r="Q90" s="43" t="str">
        <f t="shared" si="6"/>
        <v/>
      </c>
      <c r="R90" s="43" t="str">
        <f t="shared" si="7"/>
        <v/>
      </c>
      <c r="S90" s="43" t="str">
        <f t="shared" si="8"/>
        <v/>
      </c>
      <c r="T90" s="43" t="str">
        <f t="shared" si="9"/>
        <v/>
      </c>
      <c r="U90" s="43" t="str">
        <f t="shared" si="10"/>
        <v/>
      </c>
      <c r="V90" s="43" t="str">
        <f t="shared" si="18"/>
        <v/>
      </c>
      <c r="W90" s="43" t="str">
        <f t="shared" si="11"/>
        <v/>
      </c>
      <c r="X90" s="43" t="str">
        <f t="shared" si="12"/>
        <v/>
      </c>
      <c r="Y90" s="43" t="str">
        <f t="shared" si="13"/>
        <v/>
      </c>
      <c r="Z90" s="43" t="str">
        <f t="shared" si="14"/>
        <v/>
      </c>
      <c r="AA90" s="43" t="str">
        <f t="shared" si="15"/>
        <v/>
      </c>
      <c r="AB90" s="43" t="str">
        <f t="shared" si="16"/>
        <v/>
      </c>
      <c r="AC90" s="31"/>
      <c r="AJ90" s="0">
        <f>IF(OR(A90="",NOT(ISNUMBER(O90))),0,IF(COUNTIFS($A$8:A90,A90,$O$8:O90,"&gt;=0")=1,1,0))</f>
      </c>
    </row>
    <row r="91" spans="1:36" x14ac:dyDescent="0.15">
      <c r="A91" s="34"/>
      <c r="B91" s="1"/>
      <c r="C91" s="7"/>
      <c r="D91" s="8"/>
      <c r="E91" s="8"/>
      <c r="F91" s="40"/>
      <c r="G91" s="3"/>
      <c r="H91" s="3"/>
      <c r="I91" s="59" t="str">
        <f t="shared" si="0"/>
        <v/>
      </c>
      <c r="J91" s="60" t="str">
        <f t="shared" si="1"/>
        <v/>
      </c>
      <c r="K91" s="60" t="str">
        <f t="shared" si="2"/>
        <v/>
      </c>
      <c r="L91" s="60">
        <f t="shared" si="3"/>
        <v>0</v>
      </c>
      <c r="M91" s="60" t="str">
        <f t="shared" si="17"/>
        <v/>
      </c>
      <c r="N91" s="60" t="str">
        <f t="shared" si="4"/>
        <v/>
      </c>
      <c r="O91" s="60" t="str">
        <f t="shared" si="5"/>
        <v/>
      </c>
      <c r="P91" s="35"/>
      <c r="Q91" s="43" t="str">
        <f t="shared" si="6"/>
        <v/>
      </c>
      <c r="R91" s="43" t="str">
        <f t="shared" si="7"/>
        <v/>
      </c>
      <c r="S91" s="43" t="str">
        <f t="shared" si="8"/>
        <v/>
      </c>
      <c r="T91" s="43" t="str">
        <f t="shared" si="9"/>
        <v/>
      </c>
      <c r="U91" s="43" t="str">
        <f t="shared" si="10"/>
        <v/>
      </c>
      <c r="V91" s="43" t="str">
        <f t="shared" si="18"/>
        <v/>
      </c>
      <c r="W91" s="43" t="str">
        <f t="shared" si="11"/>
        <v/>
      </c>
      <c r="X91" s="43" t="str">
        <f t="shared" si="12"/>
        <v/>
      </c>
      <c r="Y91" s="43" t="str">
        <f t="shared" si="13"/>
        <v/>
      </c>
      <c r="Z91" s="43" t="str">
        <f t="shared" si="14"/>
        <v/>
      </c>
      <c r="AA91" s="43" t="str">
        <f t="shared" si="15"/>
        <v/>
      </c>
      <c r="AB91" s="43" t="str">
        <f t="shared" si="16"/>
        <v/>
      </c>
      <c r="AC91" s="31"/>
      <c r="AJ91" s="0">
        <f>IF(OR(A91="",NOT(ISNUMBER(O91))),0,IF(COUNTIFS($A$8:A91,A91,$O$8:O91,"&gt;=0")=1,1,0))</f>
      </c>
    </row>
    <row r="92" spans="1:36" x14ac:dyDescent="0.15">
      <c r="A92" s="34"/>
      <c r="B92" s="1"/>
      <c r="C92" s="7"/>
      <c r="D92" s="8"/>
      <c r="E92" s="8"/>
      <c r="F92" s="40"/>
      <c r="G92" s="3"/>
      <c r="H92" s="3"/>
      <c r="I92" s="59" t="str">
        <f t="shared" si="0"/>
        <v/>
      </c>
      <c r="J92" s="60" t="str">
        <f t="shared" si="1"/>
        <v/>
      </c>
      <c r="K92" s="60" t="str">
        <f t="shared" si="2"/>
        <v/>
      </c>
      <c r="L92" s="60">
        <f t="shared" si="3"/>
        <v>0</v>
      </c>
      <c r="M92" s="60" t="str">
        <f t="shared" si="17"/>
        <v/>
      </c>
      <c r="N92" s="60" t="str">
        <f t="shared" si="4"/>
        <v/>
      </c>
      <c r="O92" s="60" t="str">
        <f t="shared" si="5"/>
        <v/>
      </c>
      <c r="P92" s="35"/>
      <c r="Q92" s="43" t="str">
        <f t="shared" si="6"/>
        <v/>
      </c>
      <c r="R92" s="43" t="str">
        <f t="shared" si="7"/>
        <v/>
      </c>
      <c r="S92" s="43" t="str">
        <f t="shared" si="8"/>
        <v/>
      </c>
      <c r="T92" s="43" t="str">
        <f t="shared" si="9"/>
        <v/>
      </c>
      <c r="U92" s="43" t="str">
        <f t="shared" si="10"/>
        <v/>
      </c>
      <c r="V92" s="43" t="str">
        <f t="shared" si="18"/>
        <v/>
      </c>
      <c r="W92" s="43" t="str">
        <f t="shared" si="11"/>
        <v/>
      </c>
      <c r="X92" s="43" t="str">
        <f t="shared" si="12"/>
        <v/>
      </c>
      <c r="Y92" s="43" t="str">
        <f t="shared" si="13"/>
        <v/>
      </c>
      <c r="Z92" s="43" t="str">
        <f t="shared" si="14"/>
        <v/>
      </c>
      <c r="AA92" s="43" t="str">
        <f t="shared" si="15"/>
        <v/>
      </c>
      <c r="AB92" s="43" t="str">
        <f t="shared" si="16"/>
        <v/>
      </c>
      <c r="AC92" s="31"/>
      <c r="AJ92" s="0">
        <f>IF(OR(A92="",NOT(ISNUMBER(O92))),0,IF(COUNTIFS($A$8:A92,A92,$O$8:O92,"&gt;=0")=1,1,0))</f>
      </c>
    </row>
    <row r="93" spans="1:36" x14ac:dyDescent="0.15">
      <c r="A93" s="34"/>
      <c r="B93" s="1"/>
      <c r="C93" s="7"/>
      <c r="D93" s="8"/>
      <c r="E93" s="8"/>
      <c r="F93" s="40"/>
      <c r="G93" s="3"/>
      <c r="H93" s="3"/>
      <c r="I93" s="59" t="str">
        <f t="shared" si="0"/>
        <v/>
      </c>
      <c r="J93" s="60" t="str">
        <f t="shared" si="1"/>
        <v/>
      </c>
      <c r="K93" s="60" t="str">
        <f t="shared" si="2"/>
        <v/>
      </c>
      <c r="L93" s="60">
        <f t="shared" si="3"/>
        <v>0</v>
      </c>
      <c r="M93" s="60" t="str">
        <f t="shared" si="17"/>
        <v/>
      </c>
      <c r="N93" s="60" t="str">
        <f t="shared" si="4"/>
        <v/>
      </c>
      <c r="O93" s="60" t="str">
        <f t="shared" si="5"/>
        <v/>
      </c>
      <c r="P93" s="35"/>
      <c r="Q93" s="43" t="str">
        <f t="shared" si="6"/>
        <v/>
      </c>
      <c r="R93" s="43" t="str">
        <f t="shared" si="7"/>
        <v/>
      </c>
      <c r="S93" s="43" t="str">
        <f t="shared" si="8"/>
        <v/>
      </c>
      <c r="T93" s="43" t="str">
        <f t="shared" si="9"/>
        <v/>
      </c>
      <c r="U93" s="43" t="str">
        <f t="shared" si="10"/>
        <v/>
      </c>
      <c r="V93" s="43" t="str">
        <f t="shared" si="18"/>
        <v/>
      </c>
      <c r="W93" s="43" t="str">
        <f t="shared" si="11"/>
        <v/>
      </c>
      <c r="X93" s="43" t="str">
        <f t="shared" si="12"/>
        <v/>
      </c>
      <c r="Y93" s="43" t="str">
        <f t="shared" si="13"/>
        <v/>
      </c>
      <c r="Z93" s="43" t="str">
        <f t="shared" si="14"/>
        <v/>
      </c>
      <c r="AA93" s="43" t="str">
        <f t="shared" si="15"/>
        <v/>
      </c>
      <c r="AB93" s="43" t="str">
        <f t="shared" si="16"/>
        <v/>
      </c>
      <c r="AC93" s="31"/>
      <c r="AJ93" s="0">
        <f>IF(OR(A93="",NOT(ISNUMBER(O93))),0,IF(COUNTIFS($A$8:A93,A93,$O$8:O93,"&gt;=0")=1,1,0))</f>
      </c>
    </row>
    <row r="94" spans="1:36" x14ac:dyDescent="0.15">
      <c r="A94" s="34"/>
      <c r="B94" s="1"/>
      <c r="C94" s="7"/>
      <c r="D94" s="8"/>
      <c r="E94" s="8"/>
      <c r="F94" s="40"/>
      <c r="G94" s="3"/>
      <c r="H94" s="3"/>
      <c r="I94" s="59" t="str">
        <f t="shared" si="0"/>
        <v/>
      </c>
      <c r="J94" s="60" t="str">
        <f t="shared" si="1"/>
        <v/>
      </c>
      <c r="K94" s="60" t="str">
        <f t="shared" si="2"/>
        <v/>
      </c>
      <c r="L94" s="60">
        <f t="shared" si="3"/>
        <v>0</v>
      </c>
      <c r="M94" s="60" t="str">
        <f t="shared" si="17"/>
        <v/>
      </c>
      <c r="N94" s="60" t="str">
        <f t="shared" si="4"/>
        <v/>
      </c>
      <c r="O94" s="60" t="str">
        <f t="shared" si="5"/>
        <v/>
      </c>
      <c r="P94" s="35"/>
      <c r="Q94" s="43" t="str">
        <f t="shared" si="6"/>
        <v/>
      </c>
      <c r="R94" s="43" t="str">
        <f t="shared" si="7"/>
        <v/>
      </c>
      <c r="S94" s="43" t="str">
        <f t="shared" si="8"/>
        <v/>
      </c>
      <c r="T94" s="43" t="str">
        <f t="shared" si="9"/>
        <v/>
      </c>
      <c r="U94" s="43" t="str">
        <f t="shared" si="10"/>
        <v/>
      </c>
      <c r="V94" s="43" t="str">
        <f t="shared" si="18"/>
        <v/>
      </c>
      <c r="W94" s="43" t="str">
        <f t="shared" si="11"/>
        <v/>
      </c>
      <c r="X94" s="43" t="str">
        <f t="shared" si="12"/>
        <v/>
      </c>
      <c r="Y94" s="43" t="str">
        <f t="shared" si="13"/>
        <v/>
      </c>
      <c r="Z94" s="43" t="str">
        <f t="shared" si="14"/>
        <v/>
      </c>
      <c r="AA94" s="43" t="str">
        <f t="shared" si="15"/>
        <v/>
      </c>
      <c r="AB94" s="43" t="str">
        <f t="shared" si="16"/>
        <v/>
      </c>
      <c r="AC94" s="31"/>
      <c r="AJ94" s="0">
        <f>IF(OR(A94="",NOT(ISNUMBER(O94))),0,IF(COUNTIFS($A$8:A94,A94,$O$8:O94,"&gt;=0")=1,1,0))</f>
      </c>
    </row>
    <row r="95" spans="1:36" x14ac:dyDescent="0.15">
      <c r="A95" s="34"/>
      <c r="B95" s="1"/>
      <c r="C95" s="7"/>
      <c r="D95" s="8"/>
      <c r="E95" s="8"/>
      <c r="F95" s="40"/>
      <c r="G95" s="3"/>
      <c r="H95" s="3"/>
      <c r="I95" s="59" t="str">
        <f t="shared" si="0"/>
        <v/>
      </c>
      <c r="J95" s="60" t="str">
        <f t="shared" si="1"/>
        <v/>
      </c>
      <c r="K95" s="60" t="str">
        <f t="shared" si="2"/>
        <v/>
      </c>
      <c r="L95" s="60">
        <f t="shared" si="3"/>
        <v>0</v>
      </c>
      <c r="M95" s="60" t="str">
        <f t="shared" si="17"/>
        <v/>
      </c>
      <c r="N95" s="60" t="str">
        <f t="shared" si="4"/>
        <v/>
      </c>
      <c r="O95" s="60" t="str">
        <f t="shared" si="5"/>
        <v/>
      </c>
      <c r="P95" s="35"/>
      <c r="Q95" s="43" t="str">
        <f t="shared" si="6"/>
        <v/>
      </c>
      <c r="R95" s="43" t="str">
        <f t="shared" si="7"/>
        <v/>
      </c>
      <c r="S95" s="43" t="str">
        <f t="shared" si="8"/>
        <v/>
      </c>
      <c r="T95" s="43" t="str">
        <f t="shared" si="9"/>
        <v/>
      </c>
      <c r="U95" s="43" t="str">
        <f t="shared" si="10"/>
        <v/>
      </c>
      <c r="V95" s="43" t="str">
        <f t="shared" si="18"/>
        <v/>
      </c>
      <c r="W95" s="43" t="str">
        <f t="shared" si="11"/>
        <v/>
      </c>
      <c r="X95" s="43" t="str">
        <f t="shared" si="12"/>
        <v/>
      </c>
      <c r="Y95" s="43" t="str">
        <f t="shared" si="13"/>
        <v/>
      </c>
      <c r="Z95" s="43" t="str">
        <f t="shared" si="14"/>
        <v/>
      </c>
      <c r="AA95" s="43" t="str">
        <f t="shared" si="15"/>
        <v/>
      </c>
      <c r="AB95" s="43" t="str">
        <f t="shared" si="16"/>
        <v/>
      </c>
      <c r="AC95" s="31"/>
      <c r="AJ95" s="0">
        <f>IF(OR(A95="",NOT(ISNUMBER(O95))),0,IF(COUNTIFS($A$8:A95,A95,$O$8:O95,"&gt;=0")=1,1,0))</f>
      </c>
    </row>
    <row r="96" spans="1:36" x14ac:dyDescent="0.15">
      <c r="A96" s="34"/>
      <c r="B96" s="1"/>
      <c r="C96" s="7"/>
      <c r="D96" s="8"/>
      <c r="E96" s="8"/>
      <c r="F96" s="40"/>
      <c r="G96" s="3"/>
      <c r="H96" s="3"/>
      <c r="I96" s="59" t="str">
        <f t="shared" si="0"/>
        <v/>
      </c>
      <c r="J96" s="60" t="str">
        <f t="shared" si="1"/>
        <v/>
      </c>
      <c r="K96" s="60" t="str">
        <f t="shared" si="2"/>
        <v/>
      </c>
      <c r="L96" s="60">
        <f t="shared" si="3"/>
        <v>0</v>
      </c>
      <c r="M96" s="60" t="str">
        <f t="shared" si="17"/>
        <v/>
      </c>
      <c r="N96" s="60" t="str">
        <f t="shared" si="4"/>
        <v/>
      </c>
      <c r="O96" s="60" t="str">
        <f t="shared" si="5"/>
        <v/>
      </c>
      <c r="P96" s="35"/>
      <c r="Q96" s="43" t="str">
        <f t="shared" si="6"/>
        <v/>
      </c>
      <c r="R96" s="43" t="str">
        <f t="shared" si="7"/>
        <v/>
      </c>
      <c r="S96" s="43" t="str">
        <f t="shared" si="8"/>
        <v/>
      </c>
      <c r="T96" s="43" t="str">
        <f t="shared" si="9"/>
        <v/>
      </c>
      <c r="U96" s="43" t="str">
        <f t="shared" si="10"/>
        <v/>
      </c>
      <c r="V96" s="43" t="str">
        <f t="shared" si="18"/>
        <v/>
      </c>
      <c r="W96" s="43" t="str">
        <f t="shared" si="11"/>
        <v/>
      </c>
      <c r="X96" s="43" t="str">
        <f t="shared" si="12"/>
        <v/>
      </c>
      <c r="Y96" s="43" t="str">
        <f t="shared" si="13"/>
        <v/>
      </c>
      <c r="Z96" s="43" t="str">
        <f t="shared" si="14"/>
        <v/>
      </c>
      <c r="AA96" s="43" t="str">
        <f t="shared" si="15"/>
        <v/>
      </c>
      <c r="AB96" s="43" t="str">
        <f t="shared" si="16"/>
        <v/>
      </c>
      <c r="AC96" s="31"/>
      <c r="AJ96" s="0">
        <f>IF(OR(A96="",NOT(ISNUMBER(O96))),0,IF(COUNTIFS($A$8:A96,A96,$O$8:O96,"&gt;=0")=1,1,0))</f>
      </c>
    </row>
    <row r="97" spans="1:36" x14ac:dyDescent="0.15">
      <c r="A97" s="34"/>
      <c r="B97" s="1"/>
      <c r="C97" s="7"/>
      <c r="D97" s="8"/>
      <c r="E97" s="8"/>
      <c r="F97" s="40"/>
      <c r="G97" s="3"/>
      <c r="H97" s="3"/>
      <c r="I97" s="59" t="str">
        <f t="shared" si="0"/>
        <v/>
      </c>
      <c r="J97" s="60" t="str">
        <f t="shared" si="1"/>
        <v/>
      </c>
      <c r="K97" s="60" t="str">
        <f t="shared" si="2"/>
        <v/>
      </c>
      <c r="L97" s="60">
        <f t="shared" si="3"/>
        <v>0</v>
      </c>
      <c r="M97" s="60" t="str">
        <f t="shared" si="17"/>
        <v/>
      </c>
      <c r="N97" s="60" t="str">
        <f t="shared" si="4"/>
        <v/>
      </c>
      <c r="O97" s="60" t="str">
        <f t="shared" si="5"/>
        <v/>
      </c>
      <c r="P97" s="35"/>
      <c r="Q97" s="43" t="str">
        <f t="shared" si="6"/>
        <v/>
      </c>
      <c r="R97" s="43" t="str">
        <f t="shared" si="7"/>
        <v/>
      </c>
      <c r="S97" s="43" t="str">
        <f t="shared" si="8"/>
        <v/>
      </c>
      <c r="T97" s="43" t="str">
        <f t="shared" si="9"/>
        <v/>
      </c>
      <c r="U97" s="43" t="str">
        <f t="shared" si="10"/>
        <v/>
      </c>
      <c r="V97" s="43" t="str">
        <f t="shared" si="18"/>
        <v/>
      </c>
      <c r="W97" s="43" t="str">
        <f t="shared" si="11"/>
        <v/>
      </c>
      <c r="X97" s="43" t="str">
        <f t="shared" si="12"/>
        <v/>
      </c>
      <c r="Y97" s="43" t="str">
        <f t="shared" si="13"/>
        <v/>
      </c>
      <c r="Z97" s="43" t="str">
        <f t="shared" si="14"/>
        <v/>
      </c>
      <c r="AA97" s="43" t="str">
        <f t="shared" si="15"/>
        <v/>
      </c>
      <c r="AB97" s="43" t="str">
        <f t="shared" si="16"/>
        <v/>
      </c>
      <c r="AC97" s="31"/>
      <c r="AJ97" s="0">
        <f>IF(OR(A97="",NOT(ISNUMBER(O97))),0,IF(COUNTIFS($A$8:A97,A97,$O$8:O97,"&gt;=0")=1,1,0))</f>
      </c>
    </row>
    <row r="98" spans="1:36" x14ac:dyDescent="0.15">
      <c r="A98" s="34"/>
      <c r="B98" s="1"/>
      <c r="C98" s="7"/>
      <c r="D98" s="8"/>
      <c r="E98" s="8"/>
      <c r="F98" s="40"/>
      <c r="G98" s="3"/>
      <c r="H98" s="3"/>
      <c r="I98" s="59" t="str">
        <f t="shared" si="0"/>
        <v/>
      </c>
      <c r="J98" s="60" t="str">
        <f t="shared" si="1"/>
        <v/>
      </c>
      <c r="K98" s="60" t="str">
        <f t="shared" si="2"/>
        <v/>
      </c>
      <c r="L98" s="60">
        <f t="shared" si="3"/>
        <v>0</v>
      </c>
      <c r="M98" s="60" t="str">
        <f t="shared" si="17"/>
        <v/>
      </c>
      <c r="N98" s="60" t="str">
        <f t="shared" si="4"/>
        <v/>
      </c>
      <c r="O98" s="60" t="str">
        <f t="shared" si="5"/>
        <v/>
      </c>
      <c r="P98" s="35"/>
      <c r="Q98" s="43" t="str">
        <f t="shared" si="6"/>
        <v/>
      </c>
      <c r="R98" s="43" t="str">
        <f t="shared" si="7"/>
        <v/>
      </c>
      <c r="S98" s="43" t="str">
        <f t="shared" si="8"/>
        <v/>
      </c>
      <c r="T98" s="43" t="str">
        <f t="shared" si="9"/>
        <v/>
      </c>
      <c r="U98" s="43" t="str">
        <f t="shared" si="10"/>
        <v/>
      </c>
      <c r="V98" s="43" t="str">
        <f t="shared" si="18"/>
        <v/>
      </c>
      <c r="W98" s="43" t="str">
        <f t="shared" si="11"/>
        <v/>
      </c>
      <c r="X98" s="43" t="str">
        <f t="shared" si="12"/>
        <v/>
      </c>
      <c r="Y98" s="43" t="str">
        <f t="shared" si="13"/>
        <v/>
      </c>
      <c r="Z98" s="43" t="str">
        <f t="shared" si="14"/>
        <v/>
      </c>
      <c r="AA98" s="43" t="str">
        <f t="shared" si="15"/>
        <v/>
      </c>
      <c r="AB98" s="43" t="str">
        <f t="shared" si="16"/>
        <v/>
      </c>
      <c r="AC98" s="31"/>
      <c r="AJ98" s="0">
        <f>IF(OR(A98="",NOT(ISNUMBER(O98))),0,IF(COUNTIFS($A$8:A98,A98,$O$8:O98,"&gt;=0")=1,1,0))</f>
      </c>
    </row>
    <row r="99" spans="1:36" x14ac:dyDescent="0.15">
      <c r="A99" s="34"/>
      <c r="B99" s="1"/>
      <c r="C99" s="7"/>
      <c r="D99" s="8"/>
      <c r="E99" s="8"/>
      <c r="F99" s="40"/>
      <c r="G99" s="3"/>
      <c r="H99" s="3"/>
      <c r="I99" s="59" t="str">
        <f t="shared" si="0"/>
        <v/>
      </c>
      <c r="J99" s="60" t="str">
        <f t="shared" si="1"/>
        <v/>
      </c>
      <c r="K99" s="60" t="str">
        <f t="shared" si="2"/>
        <v/>
      </c>
      <c r="L99" s="60">
        <f t="shared" si="3"/>
        <v>0</v>
      </c>
      <c r="M99" s="60" t="str">
        <f t="shared" si="17"/>
        <v/>
      </c>
      <c r="N99" s="60" t="str">
        <f t="shared" si="4"/>
        <v/>
      </c>
      <c r="O99" s="60" t="str">
        <f t="shared" si="5"/>
        <v/>
      </c>
      <c r="P99" s="35"/>
      <c r="Q99" s="43" t="str">
        <f t="shared" si="6"/>
        <v/>
      </c>
      <c r="R99" s="43" t="str">
        <f t="shared" si="7"/>
        <v/>
      </c>
      <c r="S99" s="43" t="str">
        <f t="shared" si="8"/>
        <v/>
      </c>
      <c r="T99" s="43" t="str">
        <f t="shared" si="9"/>
        <v/>
      </c>
      <c r="U99" s="43" t="str">
        <f t="shared" si="10"/>
        <v/>
      </c>
      <c r="V99" s="43" t="str">
        <f t="shared" si="18"/>
        <v/>
      </c>
      <c r="W99" s="43" t="str">
        <f t="shared" si="11"/>
        <v/>
      </c>
      <c r="X99" s="43" t="str">
        <f t="shared" si="12"/>
        <v/>
      </c>
      <c r="Y99" s="43" t="str">
        <f t="shared" si="13"/>
        <v/>
      </c>
      <c r="Z99" s="43" t="str">
        <f t="shared" si="14"/>
        <v/>
      </c>
      <c r="AA99" s="43" t="str">
        <f t="shared" si="15"/>
        <v/>
      </c>
      <c r="AB99" s="43" t="str">
        <f t="shared" si="16"/>
        <v/>
      </c>
      <c r="AC99" s="31"/>
      <c r="AJ99" s="0">
        <f>IF(OR(A99="",NOT(ISNUMBER(O99))),0,IF(COUNTIFS($A$8:A99,A99,$O$8:O99,"&gt;=0")=1,1,0))</f>
      </c>
    </row>
    <row r="100" spans="1:36" x14ac:dyDescent="0.15">
      <c r="A100" s="34"/>
      <c r="B100" s="1"/>
      <c r="C100" s="7"/>
      <c r="D100" s="8"/>
      <c r="E100" s="8"/>
      <c r="F100" s="40"/>
      <c r="G100" s="3"/>
      <c r="H100" s="3"/>
      <c r="I100" s="59" t="str">
        <f t="shared" si="0"/>
        <v/>
      </c>
      <c r="J100" s="60" t="str">
        <f t="shared" si="1"/>
        <v/>
      </c>
      <c r="K100" s="60" t="str">
        <f t="shared" si="2"/>
        <v/>
      </c>
      <c r="L100" s="60">
        <f t="shared" si="3"/>
        <v>0</v>
      </c>
      <c r="M100" s="60" t="str">
        <f t="shared" si="17"/>
        <v/>
      </c>
      <c r="N100" s="60" t="str">
        <f t="shared" si="4"/>
        <v/>
      </c>
      <c r="O100" s="60" t="str">
        <f t="shared" si="5"/>
        <v/>
      </c>
      <c r="P100" s="35"/>
      <c r="Q100" s="43" t="str">
        <f t="shared" si="6"/>
        <v/>
      </c>
      <c r="R100" s="43" t="str">
        <f t="shared" si="7"/>
        <v/>
      </c>
      <c r="S100" s="43" t="str">
        <f t="shared" si="8"/>
        <v/>
      </c>
      <c r="T100" s="43" t="str">
        <f t="shared" si="9"/>
        <v/>
      </c>
      <c r="U100" s="43" t="str">
        <f t="shared" si="10"/>
        <v/>
      </c>
      <c r="V100" s="43" t="str">
        <f t="shared" si="18"/>
        <v/>
      </c>
      <c r="W100" s="43" t="str">
        <f t="shared" si="11"/>
        <v/>
      </c>
      <c r="X100" s="43" t="str">
        <f t="shared" si="12"/>
        <v/>
      </c>
      <c r="Y100" s="43" t="str">
        <f t="shared" si="13"/>
        <v/>
      </c>
      <c r="Z100" s="43" t="str">
        <f t="shared" si="14"/>
        <v/>
      </c>
      <c r="AA100" s="43" t="str">
        <f t="shared" si="15"/>
        <v/>
      </c>
      <c r="AB100" s="43" t="str">
        <f t="shared" si="16"/>
        <v/>
      </c>
      <c r="AC100" s="31"/>
      <c r="AJ100" s="0">
        <f>IF(OR(A100="",NOT(ISNUMBER(O100))),0,IF(COUNTIFS($A$8:A100,A100,$O$8:O100,"&gt;=0")=1,1,0))</f>
      </c>
    </row>
    <row r="101" spans="1:36" x14ac:dyDescent="0.15">
      <c r="A101" s="34"/>
      <c r="B101" s="1"/>
      <c r="C101" s="7"/>
      <c r="D101" s="8"/>
      <c r="E101" s="8"/>
      <c r="F101" s="40"/>
      <c r="G101" s="3"/>
      <c r="H101" s="3"/>
      <c r="I101" s="59" t="str">
        <f t="shared" si="0"/>
        <v/>
      </c>
      <c r="J101" s="60" t="str">
        <f t="shared" si="1"/>
        <v/>
      </c>
      <c r="K101" s="60" t="str">
        <f t="shared" si="2"/>
        <v/>
      </c>
      <c r="L101" s="60">
        <f t="shared" si="3"/>
        <v>0</v>
      </c>
      <c r="M101" s="60" t="str">
        <f t="shared" si="17"/>
        <v/>
      </c>
      <c r="N101" s="60" t="str">
        <f t="shared" si="4"/>
        <v/>
      </c>
      <c r="O101" s="60" t="str">
        <f t="shared" si="5"/>
        <v/>
      </c>
      <c r="P101" s="35"/>
      <c r="Q101" s="43" t="str">
        <f t="shared" si="6"/>
        <v/>
      </c>
      <c r="R101" s="43" t="str">
        <f t="shared" si="7"/>
        <v/>
      </c>
      <c r="S101" s="43" t="str">
        <f t="shared" si="8"/>
        <v/>
      </c>
      <c r="T101" s="43" t="str">
        <f t="shared" si="9"/>
        <v/>
      </c>
      <c r="U101" s="43" t="str">
        <f t="shared" si="10"/>
        <v/>
      </c>
      <c r="V101" s="43" t="str">
        <f t="shared" si="18"/>
        <v/>
      </c>
      <c r="W101" s="43" t="str">
        <f t="shared" si="11"/>
        <v/>
      </c>
      <c r="X101" s="43" t="str">
        <f t="shared" si="12"/>
        <v/>
      </c>
      <c r="Y101" s="43" t="str">
        <f t="shared" si="13"/>
        <v/>
      </c>
      <c r="Z101" s="43" t="str">
        <f t="shared" si="14"/>
        <v/>
      </c>
      <c r="AA101" s="43" t="str">
        <f t="shared" si="15"/>
        <v/>
      </c>
      <c r="AB101" s="43" t="str">
        <f t="shared" si="16"/>
        <v/>
      </c>
      <c r="AC101" s="31"/>
      <c r="AJ101" s="0">
        <f>IF(OR(A101="",NOT(ISNUMBER(O101))),0,IF(COUNTIFS($A$8:A101,A101,$O$8:O101,"&gt;=0")=1,1,0))</f>
      </c>
    </row>
    <row r="102" spans="1:36" x14ac:dyDescent="0.15">
      <c r="A102" s="34"/>
      <c r="B102" s="1"/>
      <c r="C102" s="7"/>
      <c r="D102" s="8"/>
      <c r="E102" s="8"/>
      <c r="F102" s="40"/>
      <c r="G102" s="3"/>
      <c r="H102" s="3"/>
      <c r="I102" s="59" t="str">
        <f t="shared" si="0"/>
        <v/>
      </c>
      <c r="J102" s="60" t="str">
        <f t="shared" si="1"/>
        <v/>
      </c>
      <c r="K102" s="60" t="str">
        <f t="shared" si="2"/>
        <v/>
      </c>
      <c r="L102" s="60">
        <f t="shared" si="3"/>
        <v>0</v>
      </c>
      <c r="M102" s="60" t="str">
        <f t="shared" si="17"/>
        <v/>
      </c>
      <c r="N102" s="60" t="str">
        <f t="shared" si="4"/>
        <v/>
      </c>
      <c r="O102" s="60" t="str">
        <f t="shared" si="5"/>
        <v/>
      </c>
      <c r="P102" s="35"/>
      <c r="Q102" s="43" t="str">
        <f t="shared" si="6"/>
        <v/>
      </c>
      <c r="R102" s="43" t="str">
        <f t="shared" si="7"/>
        <v/>
      </c>
      <c r="S102" s="43" t="str">
        <f t="shared" si="8"/>
        <v/>
      </c>
      <c r="T102" s="43" t="str">
        <f t="shared" si="9"/>
        <v/>
      </c>
      <c r="U102" s="43" t="str">
        <f t="shared" si="10"/>
        <v/>
      </c>
      <c r="V102" s="43" t="str">
        <f t="shared" si="18"/>
        <v/>
      </c>
      <c r="W102" s="43" t="str">
        <f t="shared" si="11"/>
        <v/>
      </c>
      <c r="X102" s="43" t="str">
        <f t="shared" si="12"/>
        <v/>
      </c>
      <c r="Y102" s="43" t="str">
        <f t="shared" si="13"/>
        <v/>
      </c>
      <c r="Z102" s="43" t="str">
        <f t="shared" si="14"/>
        <v/>
      </c>
      <c r="AA102" s="43" t="str">
        <f t="shared" si="15"/>
        <v/>
      </c>
      <c r="AB102" s="43" t="str">
        <f t="shared" si="16"/>
        <v/>
      </c>
      <c r="AC102" s="31"/>
      <c r="AJ102" s="0">
        <f>IF(OR(A102="",NOT(ISNUMBER(O102))),0,IF(COUNTIFS($A$8:A102,A102,$O$8:O102,"&gt;=0")=1,1,0))</f>
      </c>
    </row>
    <row r="103" spans="1:36" x14ac:dyDescent="0.15">
      <c r="A103" s="34"/>
      <c r="B103" s="1"/>
      <c r="C103" s="7"/>
      <c r="D103" s="8"/>
      <c r="E103" s="8"/>
      <c r="F103" s="40"/>
      <c r="G103" s="3"/>
      <c r="H103" s="3"/>
      <c r="I103" s="59" t="str">
        <f t="shared" si="0"/>
        <v/>
      </c>
      <c r="J103" s="60" t="str">
        <f t="shared" si="1"/>
        <v/>
      </c>
      <c r="K103" s="60" t="str">
        <f t="shared" si="2"/>
        <v/>
      </c>
      <c r="L103" s="60">
        <f t="shared" si="3"/>
        <v>0</v>
      </c>
      <c r="M103" s="60" t="str">
        <f t="shared" si="17"/>
        <v/>
      </c>
      <c r="N103" s="60" t="str">
        <f t="shared" si="4"/>
        <v/>
      </c>
      <c r="O103" s="60" t="str">
        <f t="shared" si="5"/>
        <v/>
      </c>
      <c r="P103" s="35"/>
      <c r="Q103" s="43" t="str">
        <f t="shared" si="6"/>
        <v/>
      </c>
      <c r="R103" s="43" t="str">
        <f t="shared" si="7"/>
        <v/>
      </c>
      <c r="S103" s="43" t="str">
        <f t="shared" si="8"/>
        <v/>
      </c>
      <c r="T103" s="43" t="str">
        <f t="shared" si="9"/>
        <v/>
      </c>
      <c r="U103" s="43" t="str">
        <f t="shared" si="10"/>
        <v/>
      </c>
      <c r="V103" s="43" t="str">
        <f t="shared" si="18"/>
        <v/>
      </c>
      <c r="W103" s="43" t="str">
        <f t="shared" si="11"/>
        <v/>
      </c>
      <c r="X103" s="43" t="str">
        <f t="shared" si="12"/>
        <v/>
      </c>
      <c r="Y103" s="43" t="str">
        <f t="shared" si="13"/>
        <v/>
      </c>
      <c r="Z103" s="43" t="str">
        <f t="shared" si="14"/>
        <v/>
      </c>
      <c r="AA103" s="43" t="str">
        <f t="shared" si="15"/>
        <v/>
      </c>
      <c r="AB103" s="43" t="str">
        <f t="shared" si="16"/>
        <v/>
      </c>
      <c r="AC103" s="31"/>
      <c r="AJ103" s="0">
        <f>IF(OR(A103="",NOT(ISNUMBER(O103))),0,IF(COUNTIFS($A$8:A103,A103,$O$8:O103,"&gt;=0")=1,1,0))</f>
      </c>
    </row>
    <row r="104" spans="1:36" x14ac:dyDescent="0.15">
      <c r="A104" s="34"/>
      <c r="B104" s="1"/>
      <c r="C104" s="7"/>
      <c r="D104" s="8"/>
      <c r="E104" s="8"/>
      <c r="F104" s="40"/>
      <c r="G104" s="3"/>
      <c r="H104" s="3"/>
      <c r="I104" s="59" t="str">
        <f t="shared" si="0"/>
        <v/>
      </c>
      <c r="J104" s="60" t="str">
        <f t="shared" si="1"/>
        <v/>
      </c>
      <c r="K104" s="60" t="str">
        <f t="shared" si="2"/>
        <v/>
      </c>
      <c r="L104" s="60">
        <f t="shared" si="3"/>
        <v>0</v>
      </c>
      <c r="M104" s="60" t="str">
        <f t="shared" si="17"/>
        <v/>
      </c>
      <c r="N104" s="60" t="str">
        <f t="shared" si="4"/>
        <v/>
      </c>
      <c r="O104" s="60" t="str">
        <f t="shared" si="5"/>
        <v/>
      </c>
      <c r="P104" s="35"/>
      <c r="Q104" s="43" t="str">
        <f t="shared" si="6"/>
        <v/>
      </c>
      <c r="R104" s="43" t="str">
        <f t="shared" si="7"/>
        <v/>
      </c>
      <c r="S104" s="43" t="str">
        <f t="shared" si="8"/>
        <v/>
      </c>
      <c r="T104" s="43" t="str">
        <f t="shared" si="9"/>
        <v/>
      </c>
      <c r="U104" s="43" t="str">
        <f t="shared" si="10"/>
        <v/>
      </c>
      <c r="V104" s="43" t="str">
        <f t="shared" si="18"/>
        <v/>
      </c>
      <c r="W104" s="43" t="str">
        <f t="shared" si="11"/>
        <v/>
      </c>
      <c r="X104" s="43" t="str">
        <f t="shared" si="12"/>
        <v/>
      </c>
      <c r="Y104" s="43" t="str">
        <f t="shared" si="13"/>
        <v/>
      </c>
      <c r="Z104" s="43" t="str">
        <f t="shared" si="14"/>
        <v/>
      </c>
      <c r="AA104" s="43" t="str">
        <f t="shared" si="15"/>
        <v/>
      </c>
      <c r="AB104" s="43" t="str">
        <f t="shared" si="16"/>
        <v/>
      </c>
      <c r="AC104" s="31"/>
      <c r="AJ104" s="0">
        <f>IF(OR(A104="",NOT(ISNUMBER(O104))),0,IF(COUNTIFS($A$8:A104,A104,$O$8:O104,"&gt;=0")=1,1,0))</f>
      </c>
    </row>
    <row r="105" spans="1:36" x14ac:dyDescent="0.15">
      <c r="A105" s="34"/>
      <c r="B105" s="1"/>
      <c r="C105" s="7"/>
      <c r="D105" s="8"/>
      <c r="E105" s="8"/>
      <c r="F105" s="40"/>
      <c r="G105" s="3"/>
      <c r="H105" s="3"/>
      <c r="I105" s="59" t="str">
        <f t="shared" si="0"/>
        <v/>
      </c>
      <c r="J105" s="60" t="str">
        <f t="shared" si="1"/>
        <v/>
      </c>
      <c r="K105" s="60" t="str">
        <f t="shared" si="2"/>
        <v/>
      </c>
      <c r="L105" s="60">
        <f t="shared" si="3"/>
        <v>0</v>
      </c>
      <c r="M105" s="60" t="str">
        <f t="shared" si="17"/>
        <v/>
      </c>
      <c r="N105" s="60" t="str">
        <f t="shared" si="4"/>
        <v/>
      </c>
      <c r="O105" s="60" t="str">
        <f t="shared" si="5"/>
        <v/>
      </c>
      <c r="P105" s="35"/>
      <c r="Q105" s="43" t="str">
        <f t="shared" si="6"/>
        <v/>
      </c>
      <c r="R105" s="43" t="str">
        <f t="shared" si="7"/>
        <v/>
      </c>
      <c r="S105" s="43" t="str">
        <f t="shared" si="8"/>
        <v/>
      </c>
      <c r="T105" s="43" t="str">
        <f t="shared" si="9"/>
        <v/>
      </c>
      <c r="U105" s="43" t="str">
        <f t="shared" si="10"/>
        <v/>
      </c>
      <c r="V105" s="43" t="str">
        <f t="shared" si="18"/>
        <v/>
      </c>
      <c r="W105" s="43" t="str">
        <f t="shared" si="11"/>
        <v/>
      </c>
      <c r="X105" s="43" t="str">
        <f t="shared" si="12"/>
        <v/>
      </c>
      <c r="Y105" s="43" t="str">
        <f t="shared" si="13"/>
        <v/>
      </c>
      <c r="Z105" s="43" t="str">
        <f t="shared" si="14"/>
        <v/>
      </c>
      <c r="AA105" s="43" t="str">
        <f t="shared" si="15"/>
        <v/>
      </c>
      <c r="AB105" s="43" t="str">
        <f t="shared" si="16"/>
        <v/>
      </c>
      <c r="AC105" s="31"/>
      <c r="AJ105" s="0">
        <f>IF(OR(A105="",NOT(ISNUMBER(O105))),0,IF(COUNTIFS($A$8:A105,A105,$O$8:O105,"&gt;=0")=1,1,0))</f>
      </c>
    </row>
    <row r="106" spans="1:36" x14ac:dyDescent="0.15">
      <c r="A106" s="34"/>
      <c r="B106" s="1"/>
      <c r="C106" s="7"/>
      <c r="D106" s="8"/>
      <c r="E106" s="8"/>
      <c r="F106" s="40"/>
      <c r="G106" s="3"/>
      <c r="H106" s="3"/>
      <c r="I106" s="59" t="str">
        <f t="shared" si="0"/>
        <v/>
      </c>
      <c r="J106" s="60" t="str">
        <f t="shared" si="1"/>
        <v/>
      </c>
      <c r="K106" s="60" t="str">
        <f t="shared" si="2"/>
        <v/>
      </c>
      <c r="L106" s="60">
        <f t="shared" si="3"/>
        <v>0</v>
      </c>
      <c r="M106" s="60" t="str">
        <f t="shared" si="17"/>
        <v/>
      </c>
      <c r="N106" s="60" t="str">
        <f t="shared" si="4"/>
        <v/>
      </c>
      <c r="O106" s="60" t="str">
        <f t="shared" si="5"/>
        <v/>
      </c>
      <c r="P106" s="35"/>
      <c r="Q106" s="43" t="str">
        <f t="shared" si="6"/>
        <v/>
      </c>
      <c r="R106" s="43" t="str">
        <f t="shared" si="7"/>
        <v/>
      </c>
      <c r="S106" s="43" t="str">
        <f t="shared" si="8"/>
        <v/>
      </c>
      <c r="T106" s="43" t="str">
        <f t="shared" si="9"/>
        <v/>
      </c>
      <c r="U106" s="43" t="str">
        <f t="shared" si="10"/>
        <v/>
      </c>
      <c r="V106" s="43" t="str">
        <f t="shared" si="18"/>
        <v/>
      </c>
      <c r="W106" s="43" t="str">
        <f t="shared" si="11"/>
        <v/>
      </c>
      <c r="X106" s="43" t="str">
        <f t="shared" si="12"/>
        <v/>
      </c>
      <c r="Y106" s="43" t="str">
        <f t="shared" si="13"/>
        <v/>
      </c>
      <c r="Z106" s="43" t="str">
        <f t="shared" si="14"/>
        <v/>
      </c>
      <c r="AA106" s="43" t="str">
        <f t="shared" si="15"/>
        <v/>
      </c>
      <c r="AB106" s="43" t="str">
        <f t="shared" si="16"/>
        <v/>
      </c>
      <c r="AC106" s="31"/>
      <c r="AJ106" s="0">
        <f>IF(OR(A106="",NOT(ISNUMBER(O106))),0,IF(COUNTIFS($A$8:A106,A106,$O$8:O106,"&gt;=0")=1,1,0))</f>
      </c>
    </row>
    <row r="107" spans="1:36" x14ac:dyDescent="0.15">
      <c r="A107" s="34"/>
      <c r="B107" s="1"/>
      <c r="C107" s="7"/>
      <c r="D107" s="8"/>
      <c r="E107" s="8"/>
      <c r="F107" s="40"/>
      <c r="G107" s="3"/>
      <c r="H107" s="3"/>
      <c r="I107" s="59" t="str">
        <f t="shared" si="0"/>
        <v/>
      </c>
      <c r="J107" s="60" t="str">
        <f t="shared" si="1"/>
        <v/>
      </c>
      <c r="K107" s="60" t="str">
        <f t="shared" si="2"/>
        <v/>
      </c>
      <c r="L107" s="60">
        <f t="shared" si="3"/>
        <v>0</v>
      </c>
      <c r="M107" s="60" t="str">
        <f t="shared" si="17"/>
        <v/>
      </c>
      <c r="N107" s="60" t="str">
        <f t="shared" si="4"/>
        <v/>
      </c>
      <c r="O107" s="60" t="str">
        <f t="shared" si="5"/>
        <v/>
      </c>
      <c r="P107" s="35"/>
      <c r="Q107" s="43" t="str">
        <f t="shared" si="6"/>
        <v/>
      </c>
      <c r="R107" s="43" t="str">
        <f t="shared" si="7"/>
        <v/>
      </c>
      <c r="S107" s="43" t="str">
        <f t="shared" si="8"/>
        <v/>
      </c>
      <c r="T107" s="43" t="str">
        <f t="shared" si="9"/>
        <v/>
      </c>
      <c r="U107" s="43" t="str">
        <f t="shared" si="10"/>
        <v/>
      </c>
      <c r="V107" s="43" t="str">
        <f t="shared" si="18"/>
        <v/>
      </c>
      <c r="W107" s="43" t="str">
        <f t="shared" si="11"/>
        <v/>
      </c>
      <c r="X107" s="43" t="str">
        <f t="shared" si="12"/>
        <v/>
      </c>
      <c r="Y107" s="43" t="str">
        <f t="shared" si="13"/>
        <v/>
      </c>
      <c r="Z107" s="43" t="str">
        <f t="shared" si="14"/>
        <v/>
      </c>
      <c r="AA107" s="43" t="str">
        <f t="shared" si="15"/>
        <v/>
      </c>
      <c r="AB107" s="43" t="str">
        <f t="shared" si="16"/>
        <v/>
      </c>
      <c r="AC107" s="31"/>
      <c r="AJ107" s="0">
        <f>IF(OR(A107="",NOT(ISNUMBER(O107))),0,IF(COUNTIFS($A$8:A107,A107,$O$8:O107,"&gt;=0")=1,1,0))</f>
      </c>
    </row>
  </sheetData>
  <sheetProtection algorithmName="SHA-512" hashValue="8pUTYREwmdn6llavAlDODwVh4y945PwdoZtG3PWMhomHZv/EZRycuvtnOVCzfV4QN3V4c3x8L7/Y69V7SUovTw==" saltValue="/nZmROl+8626nPA+jgTCzQ==" spinCount="100000" sheet="1"/>
  <mergeCells count="9">
    <mergeCell ref="L1:M1"/>
    <mergeCell ref="L2:M2"/>
    <mergeCell ref="AE24:AH24"/>
    <mergeCell ref="A2:A4"/>
    <mergeCell ref="G4:H4"/>
    <mergeCell ref="G3:H3"/>
    <mergeCell ref="AD12:AE12"/>
    <mergeCell ref="AE11:AH11"/>
    <mergeCell ref="AE20:AH20"/>
  </mergeCells>
  <phoneticPr fontId="2"/>
  <conditionalFormatting sqref="C4 C2 H2:K2 F4:L4 J8:P107 N2:P2">
    <cfRule type="cellIs" dxfId="8" priority="6" stopIfTrue="1" operator="equal">
      <formula>"ERROR"</formula>
    </cfRule>
  </conditionalFormatting>
  <conditionalFormatting sqref="I8:I107">
    <cfRule type="cellIs" dxfId="7" priority="7" stopIfTrue="1" operator="equal">
      <formula>"出勤"</formula>
    </cfRule>
    <cfRule type="cellIs" dxfId="6" priority="8" stopIfTrue="1" operator="equal">
      <formula>"退勤"</formula>
    </cfRule>
    <cfRule type="cellIs" dxfId="5" priority="9" stopIfTrue="1" operator="equal">
      <formula>"ERROR"</formula>
    </cfRule>
  </conditionalFormatting>
  <conditionalFormatting sqref="C5:D5">
    <cfRule type="cellIs" dxfId="4" priority="10" stopIfTrue="1" operator="notEqual">
      <formula>""""""</formula>
    </cfRule>
  </conditionalFormatting>
  <conditionalFormatting sqref="P8:P107">
    <cfRule type="expression" dxfId="3" priority="4" stopIfTrue="1">
      <formula>Y8="日"</formula>
    </cfRule>
  </conditionalFormatting>
  <conditionalFormatting sqref="P8:P107">
    <cfRule type="expression" dxfId="2" priority="3" stopIfTrue="1">
      <formula>Y8="土"</formula>
    </cfRule>
  </conditionalFormatting>
  <conditionalFormatting sqref="L8:L107">
    <cfRule type="cellIs" dxfId="1" priority="2" stopIfTrue="1" operator="equal">
      <formula>0</formula>
    </cfRule>
  </conditionalFormatting>
  <conditionalFormatting sqref="L2">
    <cfRule type="cellIs" dxfId="0" priority="1" stopIfTrue="1" operator="equal">
      <formula>"ERROR"</formula>
    </cfRule>
  </conditionalFormatting>
  <dataValidations count="4">
    <dataValidation type="list" allowBlank="1" showInputMessage="1" showErrorMessage="1" sqref="AE11:AH11" xr:uid="{00000000-0002-0000-0100-000000000000}">
      <formula1>$AI$11:$AI$13</formula1>
    </dataValidation>
    <dataValidation type="list" allowBlank="1" showInputMessage="1" showErrorMessage="1" sqref="AE20:AH20" xr:uid="{00000000-0002-0000-0100-000001000000}">
      <formula1>$AI$20:$AI$21</formula1>
    </dataValidation>
    <dataValidation type="list" allowBlank="1" showInputMessage="1" showErrorMessage="1" sqref="P8:P107" xr:uid="{00000000-0002-0000-0100-000002000000}">
      <formula1>$Q$1:$Q$2</formula1>
    </dataValidation>
    <dataValidation type="list" allowBlank="1" showInputMessage="1" showErrorMessage="1" sqref="AE24:AH24" xr:uid="{00000000-0002-0000-0100-000003000000}">
      <formula1>$AI$24:$AI$26</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2018-06-12T14:06:06Z</dcterms:created>
  <dcterms:modified xsi:type="dcterms:W3CDTF">2020-08-13T14:30:20Z</dcterms:modified>
</cp:coreProperties>
</file>